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Wenxun/Dropbox/CCR CSR Communications/1. Communication Projects/0. 2024 Projects/23. MY Voice (CL USDOL01)/Guidelines and Toolkits/20241128 English/20241128/"/>
    </mc:Choice>
  </mc:AlternateContent>
  <xr:revisionPtr revIDLastSave="0" documentId="13_ncr:1_{499345CA-4793-A744-BB1C-B6949C5ED4ED}" xr6:coauthVersionLast="47" xr6:coauthVersionMax="47" xr10:uidLastSave="{00000000-0000-0000-0000-000000000000}"/>
  <bookViews>
    <workbookView xWindow="4160" yWindow="900" windowWidth="25500" windowHeight="15160" activeTab="5" xr2:uid="{00000000-000D-0000-FFFF-FFFF00000000}"/>
  </bookViews>
  <sheets>
    <sheet name="Overview" sheetId="2" r:id="rId1"/>
    <sheet name="Case Inf." sheetId="5" r:id="rId2"/>
    <sheet name="Budget" sheetId="3" r:id="rId3"/>
    <sheet name="Budget_Details" sheetId="8" r:id="rId4"/>
    <sheet name="Appendix" sheetId="7" r:id="rId5"/>
    <sheet name="Confidential information" sheetId="9" r:id="rId6"/>
  </sheets>
  <definedNames>
    <definedName name="_xlnm._FilterDatabase" localSheetId="2" hidden="1">Budget!$A$16:$T$17</definedName>
    <definedName name="_xlnm._FilterDatabase" localSheetId="1" hidden="1">'Case Inf.'!$A$6:$J$9</definedName>
    <definedName name="_xlnm.Print_Area" localSheetId="4">Appendix!$A$1:$F$9</definedName>
    <definedName name="_xlnm.Print_Area" localSheetId="3">Budget_Details!$A$1:$J$28</definedName>
    <definedName name="_xlnm.Print_Area" localSheetId="1">'Case Inf.'!$A$1:$L$9</definedName>
    <definedName name="_xlnm.Print_Area" localSheetId="0">Overview!$A$1:$I$36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9" i="3" l="1"/>
  <c r="D7" i="3" s="1"/>
  <c r="I15" i="8"/>
  <c r="J16" i="8" s="1"/>
  <c r="J17" i="3" s="1"/>
  <c r="I22" i="8"/>
  <c r="Q17" i="3" s="1"/>
  <c r="I21" i="8"/>
  <c r="P17" i="3" s="1"/>
  <c r="I20" i="8"/>
  <c r="O17" i="3" s="1"/>
  <c r="I12" i="8"/>
  <c r="I11" i="8"/>
  <c r="L17" i="3" s="1"/>
  <c r="I23" i="8"/>
  <c r="R17" i="3" s="1"/>
  <c r="I19" i="8"/>
  <c r="I18" i="8"/>
  <c r="M17" i="3" s="1"/>
  <c r="I10" i="8"/>
  <c r="K17" i="3" s="1"/>
  <c r="I8" i="3" l="1"/>
  <c r="N17" i="3"/>
  <c r="I9" i="3" s="1"/>
  <c r="J13" i="8"/>
  <c r="J24" i="8"/>
  <c r="J25" i="8" l="1"/>
  <c r="J26" i="8" s="1"/>
  <c r="J27" i="8" l="1"/>
  <c r="J28" i="8" s="1"/>
  <c r="S17" i="3"/>
  <c r="T17" i="3" l="1"/>
  <c r="I10" i="3"/>
  <c r="I7" i="3" s="1"/>
  <c r="T26" i="3"/>
  <c r="I11" i="3" s="1"/>
  <c r="F5" i="3" l="1"/>
</calcChain>
</file>

<file path=xl/sharedStrings.xml><?xml version="1.0" encoding="utf-8"?>
<sst xmlns="http://schemas.openxmlformats.org/spreadsheetml/2006/main" count="228" uniqueCount="200">
  <si>
    <t>Date when MY Voice was notified of the cases</t>
  </si>
  <si>
    <t>Plantation Name</t>
  </si>
  <si>
    <t>Plantation Address</t>
  </si>
  <si>
    <t>Participants from the stakeholders</t>
    <phoneticPr fontId="1" type="noConversion"/>
  </si>
  <si>
    <t>Child Rights Action Hub</t>
  </si>
  <si>
    <t>The brand</t>
  </si>
  <si>
    <t>The supplier</t>
  </si>
  <si>
    <t>The plantation</t>
  </si>
  <si>
    <t>Onsite in-person assessment</t>
  </si>
  <si>
    <t>Family visit</t>
  </si>
  <si>
    <t>Please provide details on which family members will be interviewed and the interview format, for example, a face-to-face interview with the case's mother and a phone call interview with the case's father.</t>
  </si>
  <si>
    <t>Findings and plan for the children involved in child labour:</t>
  </si>
  <si>
    <t>Key findings related to the children in child labour</t>
  </si>
  <si>
    <t>Total No. of cases identified</t>
  </si>
  <si>
    <t xml:space="preserve">3 (Male)  </t>
    <phoneticPr fontId="1" type="noConversion"/>
  </si>
  <si>
    <t>No. of Confirmed CLs under working age (M)</t>
    <phoneticPr fontId="1" type="noConversion"/>
  </si>
  <si>
    <t>No. of Confirmed CLs of working age (YW in hazardous work) (M)</t>
  </si>
  <si>
    <t xml:space="preserve">No. of Children age  not confirmed </t>
  </si>
  <si>
    <t>Recruited by</t>
    <phoneticPr fontId="1" type="noConversion"/>
  </si>
  <si>
    <t>Work position</t>
    <phoneticPr fontId="1" type="noConversion"/>
  </si>
  <si>
    <t>1. What is the specific workshop or position the child is working in? Please provide specific job details if available. 
2. Is the work hazardous?</t>
  </si>
  <si>
    <t>Wages paid to the children</t>
    <phoneticPr fontId="1" type="noConversion"/>
  </si>
  <si>
    <t>Are the wages in line with the local minimum wage? Any issues regarding overtime rates and payment dates?</t>
  </si>
  <si>
    <t>Working hours</t>
    <phoneticPr fontId="1" type="noConversion"/>
  </si>
  <si>
    <t>1. Do the working hours follow the general working time in the factory/plantation? If yes, what are the specific hours?
2. Do the children need to work excessive hours daily or weekly?</t>
  </si>
  <si>
    <t>Latest status</t>
    <phoneticPr fontId="1" type="noConversion"/>
  </si>
  <si>
    <t>Are the children currently staying at home or working after the assessment?</t>
  </si>
  <si>
    <t>Consent to join the remediation plan</t>
  </si>
  <si>
    <t>1. Does the child have any interest in school/training and joining a remediation plan? Are there any concerns?
2. Does the child have a strong interest in school/training, and is willing to change work positions if they are hazardous? Is there any feedback about working hours and a willingness to reduce them? Are there any concerns?</t>
  </si>
  <si>
    <t>Suggested remediation plan for the children in child labour</t>
  </si>
  <si>
    <t>Findings and plan for the concerned company/plantation:</t>
  </si>
  <si>
    <t>General information</t>
  </si>
  <si>
    <t>1. Operating hours and staff schedule
2. Key clients and the date they initiated business with us
3. Peak season: typically from which month to which month each year; off-peak season: typically from which month to which month each year
4. Primary products</t>
  </si>
  <si>
    <t>Policy and procedure</t>
  </si>
  <si>
    <t>Awareness and capability</t>
  </si>
  <si>
    <t>Recruitment practice</t>
    <phoneticPr fontId="1" type="noConversion"/>
  </si>
  <si>
    <t>HR records and files</t>
  </si>
  <si>
    <t>Other key issues</t>
  </si>
  <si>
    <t>Suggested remediation plan for the concerned company/plantation</t>
  </si>
  <si>
    <t>3. Update and determine suitable work positions within the factory/plantation for employees under 18 years old</t>
  </si>
  <si>
    <t>Case no.</t>
  </si>
  <si>
    <t>Name/Gender</t>
    <phoneticPr fontId="1" type="noConversion"/>
  </si>
  <si>
    <t>Age</t>
    <phoneticPr fontId="1" type="noConversion"/>
  </si>
  <si>
    <t>Case Type</t>
  </si>
  <si>
    <t>Case Status</t>
  </si>
  <si>
    <t>Work History</t>
    <phoneticPr fontId="1" type="noConversion"/>
  </si>
  <si>
    <t>Photos</t>
  </si>
  <si>
    <t xml:space="preserve">About Child </t>
  </si>
  <si>
    <t>About Family</t>
  </si>
  <si>
    <t>Recruited by &amp; work position</t>
    <phoneticPr fontId="1" type="noConversion"/>
  </si>
  <si>
    <t>Child (in orange oval)</t>
    <phoneticPr fontId="1" type="noConversion"/>
  </si>
  <si>
    <t>Salary Sheet</t>
    <phoneticPr fontId="1" type="noConversion"/>
  </si>
  <si>
    <t xml:space="preserve">No.1
</t>
  </si>
  <si>
    <t>• 13 years 5 months
• DOB: (please note if there is any issue about his age)</t>
  </si>
  <si>
    <t>Child labour</t>
  </si>
  <si>
    <t>NOTES: 
Do please cover the key personal information of the child and legal guardians in the reports</t>
  </si>
  <si>
    <t>No.2</t>
    <phoneticPr fontId="1" type="noConversion"/>
  </si>
  <si>
    <t>• Name
• Gender</t>
  </si>
  <si>
    <t>No.3</t>
  </si>
  <si>
    <t>Overall Budget for Phase I &amp; II</t>
  </si>
  <si>
    <t xml:space="preserve">Phase I Onsite in-person assessment service: </t>
  </si>
  <si>
    <t>Phase II The overall cost of this remediation plan to children:</t>
  </si>
  <si>
    <t>1 confirmed CL</t>
    <phoneticPr fontId="1" type="noConversion"/>
  </si>
  <si>
    <t>The overall payment to confirmed CLs</t>
  </si>
  <si>
    <t>Travel costs: USD50/time * 1</t>
  </si>
  <si>
    <t>The overall payment to The Centre</t>
    <phoneticPr fontId="1" type="noConversion"/>
  </si>
  <si>
    <t>The admin charge in total</t>
  </si>
  <si>
    <t>Phase II The overall cost of this remediation plan to the factory/plantation:</t>
  </si>
  <si>
    <t>Remediation Budget for the Children in Child Labour</t>
  </si>
  <si>
    <t>Name</t>
  </si>
  <si>
    <t>Age</t>
  </si>
  <si>
    <t xml:space="preserve">Case Type </t>
  </si>
  <si>
    <t>Agree to join the remediation?</t>
    <phoneticPr fontId="1" type="noConversion"/>
  </si>
  <si>
    <t>Remediation Plan</t>
    <phoneticPr fontId="1" type="noConversion"/>
  </si>
  <si>
    <t>Remediation Budget</t>
    <phoneticPr fontId="1" type="noConversion"/>
  </si>
  <si>
    <t>Period</t>
    <phoneticPr fontId="1" type="noConversion"/>
  </si>
  <si>
    <t>Length</t>
    <phoneticPr fontId="1" type="noConversion"/>
  </si>
  <si>
    <t xml:space="preserve">Health check </t>
    <phoneticPr fontId="1" type="noConversion"/>
  </si>
  <si>
    <t>Emergency support</t>
  </si>
  <si>
    <t xml:space="preserve">Living stipends </t>
    <phoneticPr fontId="1" type="noConversion"/>
  </si>
  <si>
    <t>Tuition</t>
    <phoneticPr fontId="1" type="noConversion"/>
  </si>
  <si>
    <t>*Educational Support</t>
    <phoneticPr fontId="3" type="noConversion"/>
  </si>
  <si>
    <t>**Family visit &amp; note</t>
    <phoneticPr fontId="3" type="noConversion"/>
  </si>
  <si>
    <t>Travel cost (family visit &amp;school visit)</t>
  </si>
  <si>
    <t>The Centre Monitoring Service fees</t>
  </si>
  <si>
    <t xml:space="preserve">***The Centre Admin Charge </t>
  </si>
  <si>
    <t>Total Budget</t>
    <phoneticPr fontId="1" type="noConversion"/>
  </si>
  <si>
    <t>Monitoring
Phase I</t>
  </si>
  <si>
    <t>Monitoring
Phase II</t>
  </si>
  <si>
    <t>Monitoring
Phase III</t>
  </si>
  <si>
    <t>Final Report with financial statement</t>
  </si>
  <si>
    <t>Case no.1</t>
  </si>
  <si>
    <t>13Y 5M</t>
    <phoneticPr fontId="1" type="noConversion"/>
  </si>
  <si>
    <t xml:space="preserve">CL under-age </t>
  </si>
  <si>
    <t>Yes</t>
  </si>
  <si>
    <t>2021/10 - 2024/05</t>
    <phoneticPr fontId="1" type="noConversion"/>
  </si>
  <si>
    <t>31 months</t>
    <phoneticPr fontId="1" type="noConversion"/>
  </si>
  <si>
    <t xml:space="preserve">Remediation Budget for the Factory </t>
  </si>
  <si>
    <t>Factory Name</t>
    <phoneticPr fontId="1" type="noConversion"/>
  </si>
  <si>
    <t>No.</t>
    <phoneticPr fontId="1" type="noConversion"/>
  </si>
  <si>
    <t>Remediation Plan</t>
  </si>
  <si>
    <t>Estimated Man-days</t>
  </si>
  <si>
    <t>Budget</t>
    <phoneticPr fontId="1" type="noConversion"/>
  </si>
  <si>
    <t xml:space="preserve">Health check </t>
  </si>
  <si>
    <t>3 days</t>
  </si>
  <si>
    <t>The Action Hub 1-day (6-hour) training for factory management, including preparation, on-site training, pre- and post-training assessment, and training report (3 days)
include travel 1 time</t>
  </si>
  <si>
    <t>Travel cost</t>
  </si>
  <si>
    <t>The Action Hub admin charge of 15%</t>
  </si>
  <si>
    <t>Total</t>
    <phoneticPr fontId="1" type="noConversion"/>
  </si>
  <si>
    <t>Age of child</t>
  </si>
  <si>
    <t>13 years 5 months</t>
    <phoneticPr fontId="1" type="noConversion"/>
  </si>
  <si>
    <t>Remediation Period</t>
  </si>
  <si>
    <t xml:space="preserve">   months</t>
  </si>
  <si>
    <t>Unit</t>
  </si>
  <si>
    <t>Unit Costs</t>
  </si>
  <si>
    <t>QTY</t>
  </si>
  <si>
    <t>Cost</t>
  </si>
  <si>
    <t xml:space="preserve">Total </t>
  </si>
  <si>
    <t>From</t>
  </si>
  <si>
    <t>To</t>
  </si>
  <si>
    <t xml:space="preserve"> 2024/05/10</t>
  </si>
  <si>
    <t>RM</t>
  </si>
  <si>
    <t xml:space="preserve">Phase II: Remediation </t>
  </si>
  <si>
    <t>Educational support</t>
    <phoneticPr fontId="1" type="noConversion"/>
  </si>
  <si>
    <t>month</t>
    <phoneticPr fontId="1" type="noConversion"/>
  </si>
  <si>
    <t xml:space="preserve">School enrolment support in his hometown village, to support the boy's admission into proper public school </t>
  </si>
  <si>
    <t>time</t>
    <phoneticPr fontId="1" type="noConversion"/>
  </si>
  <si>
    <t>Travel cost, estimated from XX to XX</t>
  </si>
  <si>
    <t xml:space="preserve">Subtotal </t>
  </si>
  <si>
    <t>Living stipends</t>
    <phoneticPr fontId="1" type="noConversion"/>
  </si>
  <si>
    <t xml:space="preserve"> </t>
  </si>
  <si>
    <t xml:space="preserve">The Action Hub monitoring service: </t>
  </si>
  <si>
    <t>Monthly monitoring in high intensity and monthly report  from month 1-2, two reports</t>
  </si>
  <si>
    <t>Monthly monitoring in medium intensity, and quarterly report from month 3 to 5, one report</t>
  </si>
  <si>
    <t>Monthly monitoring in low intensity, and quarterly report from month 6 to 26, six reports</t>
  </si>
  <si>
    <t xml:space="preserve">Final report with financial statement </t>
    <phoneticPr fontId="1" type="noConversion"/>
  </si>
  <si>
    <t>report</t>
  </si>
  <si>
    <t>Subtotal of Phase II</t>
  </si>
  <si>
    <t xml:space="preserve">Total budget for the child </t>
  </si>
  <si>
    <t>1. Workshop</t>
  </si>
  <si>
    <t>2. Workshop</t>
  </si>
  <si>
    <t>3. Workshop</t>
  </si>
  <si>
    <t>4. Workshop</t>
  </si>
  <si>
    <t>5. Workshop</t>
  </si>
  <si>
    <t>Case No.</t>
  </si>
  <si>
    <t>Factory</t>
  </si>
  <si>
    <t>Plantation contact information</t>
  </si>
  <si>
    <t>DoB</t>
    <phoneticPr fontId="2" type="noConversion"/>
  </si>
  <si>
    <t>Hometown</t>
    <phoneticPr fontId="2" type="noConversion"/>
  </si>
  <si>
    <t>Current location</t>
    <phoneticPr fontId="2" type="noConversion"/>
  </si>
  <si>
    <t>Key contact person and contact information in family</t>
  </si>
  <si>
    <t>School contact person and contact information</t>
  </si>
  <si>
    <t>General Introduction</t>
  </si>
  <si>
    <t>Overall assessment result of HR management system in the concerned company/plantation</t>
  </si>
  <si>
    <t>CASE INFORMATION</t>
  </si>
  <si>
    <t>OVERALL BUDGET FOR REMEDIATION PROGRAMME</t>
  </si>
  <si>
    <t>Note:
* Education support: explore school interest, seek support from parents, search for appropriate education resource, school visit and enrolment. Make long term educational plan to ensure child benefited even after the remediation programme ends.
** Standard Educational &amp; family visit service is RM 2000/visit. We can combine the visits of cases living in same place to lower down the service fee and the travel costs.
***The Action Hub admin charge: includes the local related tax and bank charge for making the payment every month.</t>
  </si>
  <si>
    <t>* The Action Hub applies the standard rapid assessment fee of RM3,600 per case for MoU Client</t>
  </si>
  <si>
    <t>CLRR BUDGET_DETAILED PAGE</t>
  </si>
  <si>
    <t> Two years educational support in local public school to improve his literacy
 Vocational training tuition fee to learn practical skills for a better job opportunity</t>
  </si>
  <si>
    <t>Admin charge (for taxation, bank transfer charges and staff cost)</t>
  </si>
  <si>
    <t>APPENDIX</t>
  </si>
  <si>
    <t>6. Workshop</t>
  </si>
  <si>
    <t>CONFIDENTIAL INFORMATION</t>
  </si>
  <si>
    <r>
      <t xml:space="preserve">• Name (Short name, e.g. </t>
    </r>
    <r>
      <rPr>
        <sz val="11"/>
        <color rgb="FFFF0000"/>
        <rFont val="Futura Medium"/>
      </rPr>
      <t>Nazeera N.Z)</t>
    </r>
    <r>
      <rPr>
        <sz val="11"/>
        <color theme="1"/>
        <rFont val="Futura Medium"/>
      </rPr>
      <t xml:space="preserve">
• Gender</t>
    </r>
  </si>
  <si>
    <r>
      <rPr>
        <b/>
        <u/>
        <sz val="11"/>
        <color theme="1"/>
        <rFont val="Futura Medium"/>
      </rPr>
      <t xml:space="preserve">1. Education background: </t>
    </r>
    <r>
      <rPr>
        <sz val="11"/>
        <color theme="1"/>
        <rFont val="Futura Medium"/>
      </rPr>
      <t xml:space="preserve">
• 
</t>
    </r>
    <r>
      <rPr>
        <b/>
        <u/>
        <sz val="11"/>
        <color theme="1"/>
        <rFont val="Futura Medium"/>
      </rPr>
      <t xml:space="preserve">2. Hometown: </t>
    </r>
    <r>
      <rPr>
        <sz val="11"/>
        <color theme="1"/>
        <rFont val="Futura Medium"/>
      </rPr>
      <t xml:space="preserve">
• 
</t>
    </r>
    <r>
      <rPr>
        <b/>
        <u/>
        <sz val="11"/>
        <color theme="1"/>
        <rFont val="Futura Medium"/>
      </rPr>
      <t xml:space="preserve">3. Personality &amp; interests: </t>
    </r>
    <r>
      <rPr>
        <sz val="11"/>
        <color theme="1"/>
        <rFont val="Futura Medium"/>
      </rPr>
      <t xml:space="preserve">
• 
</t>
    </r>
    <r>
      <rPr>
        <b/>
        <u/>
        <sz val="11"/>
        <color theme="1"/>
        <rFont val="Futura Medium"/>
      </rPr>
      <t>4. Latest status:</t>
    </r>
    <r>
      <rPr>
        <sz val="11"/>
        <color theme="1"/>
        <rFont val="Futura Medium"/>
      </rPr>
      <t xml:space="preserve">
• </t>
    </r>
  </si>
  <si>
    <r>
      <rPr>
        <b/>
        <u/>
        <sz val="11"/>
        <color theme="1"/>
        <rFont val="Futura Medium"/>
      </rPr>
      <t>1. Family members:</t>
    </r>
    <r>
      <rPr>
        <sz val="11"/>
        <color theme="1"/>
        <rFont val="Futura Medium"/>
      </rPr>
      <t xml:space="preserve">
• 
</t>
    </r>
    <r>
      <rPr>
        <b/>
        <u/>
        <sz val="11"/>
        <color theme="1"/>
        <rFont val="Futura Medium"/>
      </rPr>
      <t>2. Financial situation:</t>
    </r>
    <r>
      <rPr>
        <sz val="11"/>
        <color theme="1"/>
        <rFont val="Futura Medium"/>
      </rPr>
      <t xml:space="preserve">
• 
</t>
    </r>
    <r>
      <rPr>
        <b/>
        <u/>
        <sz val="11"/>
        <color theme="1"/>
        <rFont val="Futura Medium"/>
      </rPr>
      <t xml:space="preserve">3. Family's connection with the factory:
</t>
    </r>
    <r>
      <rPr>
        <sz val="11"/>
        <color theme="1"/>
        <rFont val="Futura Medium"/>
      </rPr>
      <t xml:space="preserve">• 
</t>
    </r>
    <r>
      <rPr>
        <b/>
        <u/>
        <sz val="11"/>
        <color theme="1"/>
        <rFont val="Futura Medium"/>
      </rPr>
      <t xml:space="preserve">4. Consent to join the remediation plan:
</t>
    </r>
    <r>
      <rPr>
        <sz val="11"/>
        <color theme="1"/>
        <rFont val="Futura Medium"/>
      </rPr>
      <t xml:space="preserve">• </t>
    </r>
  </si>
  <si>
    <r>
      <rPr>
        <b/>
        <u/>
        <sz val="11"/>
        <color theme="1"/>
        <rFont val="Futura Medium"/>
      </rPr>
      <t>1. Reason to work:</t>
    </r>
    <r>
      <rPr>
        <sz val="11"/>
        <color theme="1"/>
        <rFont val="Futura Medium"/>
      </rPr>
      <t xml:space="preserve">
• 
</t>
    </r>
    <r>
      <rPr>
        <b/>
        <u/>
        <sz val="11"/>
        <color theme="1"/>
        <rFont val="Futura Medium"/>
      </rPr>
      <t xml:space="preserve">2. Working Period:
</t>
    </r>
    <r>
      <rPr>
        <sz val="11"/>
        <color theme="1"/>
        <rFont val="Futura Medium"/>
      </rPr>
      <t xml:space="preserve">• </t>
    </r>
    <r>
      <rPr>
        <b/>
        <u/>
        <sz val="11"/>
        <color theme="1"/>
        <rFont val="Futura Medium"/>
      </rPr>
      <t xml:space="preserve">
3. Recruiting process and work position: </t>
    </r>
    <r>
      <rPr>
        <sz val="11"/>
        <color theme="1"/>
        <rFont val="Futura Medium"/>
      </rPr>
      <t xml:space="preserve"> 
• 
</t>
    </r>
  </si>
  <si>
    <r>
      <rPr>
        <b/>
        <u/>
        <sz val="11"/>
        <color theme="1"/>
        <rFont val="Futura Medium"/>
      </rPr>
      <t>1. Working hours:</t>
    </r>
    <r>
      <rPr>
        <sz val="11"/>
        <color theme="1"/>
        <rFont val="Futura Medium"/>
      </rPr>
      <t xml:space="preserve">
• 
</t>
    </r>
    <r>
      <rPr>
        <b/>
        <u/>
        <sz val="11"/>
        <color theme="1"/>
        <rFont val="Futura Medium"/>
      </rPr>
      <t>2. Workload:</t>
    </r>
    <r>
      <rPr>
        <sz val="11"/>
        <color theme="1"/>
        <rFont val="Futura Medium"/>
      </rPr>
      <t xml:space="preserve">
• 
</t>
    </r>
    <r>
      <rPr>
        <b/>
        <u/>
        <sz val="11"/>
        <color theme="1"/>
        <rFont val="Futura Medium"/>
      </rPr>
      <t>3. Wage:</t>
    </r>
    <r>
      <rPr>
        <sz val="11"/>
        <color theme="1"/>
        <rFont val="Futura Medium"/>
      </rPr>
      <t xml:space="preserve">
• 
</t>
    </r>
    <r>
      <rPr>
        <b/>
        <u/>
        <sz val="11"/>
        <color theme="1"/>
        <rFont val="Futura Medium"/>
      </rPr>
      <t xml:space="preserve">4. HR files: </t>
    </r>
    <r>
      <rPr>
        <sz val="11"/>
        <color theme="1"/>
        <rFont val="Futura Medium"/>
      </rPr>
      <t xml:space="preserve">
• </t>
    </r>
  </si>
  <si>
    <r>
      <rPr>
        <b/>
        <u/>
        <sz val="11"/>
        <color theme="1"/>
        <rFont val="Futura Medium"/>
      </rPr>
      <t>1. Family members:</t>
    </r>
    <r>
      <rPr>
        <sz val="11"/>
        <color theme="1"/>
        <rFont val="Futura Medium"/>
      </rPr>
      <t xml:space="preserve">
• If the child does not live with all the family members, please tell where and with whom the child lives with, where the child's parents live.
</t>
    </r>
    <r>
      <rPr>
        <b/>
        <u/>
        <sz val="11"/>
        <color theme="1"/>
        <rFont val="Futura Medium"/>
      </rPr>
      <t>2. Financial situation:</t>
    </r>
    <r>
      <rPr>
        <sz val="11"/>
        <color theme="1"/>
        <rFont val="Futura Medium"/>
      </rPr>
      <t xml:space="preserve">
• Please list the jobs and income of parents and other family members
• Please list the main expenses of the family, and if they can make the ends meet.
</t>
    </r>
    <r>
      <rPr>
        <b/>
        <u/>
        <sz val="11"/>
        <color theme="1"/>
        <rFont val="Futura Medium"/>
      </rPr>
      <t xml:space="preserve">3. Family's connection with the factory:
</t>
    </r>
    <r>
      <rPr>
        <sz val="11"/>
        <color theme="1"/>
        <rFont val="Futura Medium"/>
      </rPr>
      <t xml:space="preserve">• 
</t>
    </r>
    <r>
      <rPr>
        <b/>
        <u/>
        <sz val="11"/>
        <color theme="1"/>
        <rFont val="Futura Medium"/>
      </rPr>
      <t xml:space="preserve">4. Consent to join the remediation plan:
</t>
    </r>
    <r>
      <rPr>
        <sz val="11"/>
        <color theme="1"/>
        <rFont val="Futura Medium"/>
      </rPr>
      <t xml:space="preserve">• </t>
    </r>
  </si>
  <si>
    <r>
      <t>Job allocation advising and follow-up visit to ensure the two young workers receive proper job allocation, work under the right working condition, and a short version of young worker training to them, with a visit report (1 man-day); remote monitoring (</t>
    </r>
    <r>
      <rPr>
        <sz val="11"/>
        <color theme="4"/>
        <rFont val="Futura Medium"/>
      </rPr>
      <t>from October to December 2021</t>
    </r>
    <r>
      <rPr>
        <sz val="11"/>
        <color theme="1"/>
        <rFont val="Futura Medium"/>
      </rPr>
      <t>) with a</t>
    </r>
    <r>
      <rPr>
        <sz val="11"/>
        <color rgb="FFFF0000"/>
        <rFont val="Futura Medium"/>
      </rPr>
      <t xml:space="preserve"> </t>
    </r>
    <r>
      <rPr>
        <sz val="11"/>
        <color theme="4"/>
        <rFont val="Futura Medium"/>
      </rPr>
      <t xml:space="preserve">final report </t>
    </r>
    <r>
      <rPr>
        <sz val="11"/>
        <color theme="1"/>
        <rFont val="Futura Medium"/>
      </rPr>
      <t>(2 man-day)</t>
    </r>
  </si>
  <si>
    <r>
      <t xml:space="preserve">Minimum wage (MW) in </t>
    </r>
    <r>
      <rPr>
        <sz val="11"/>
        <color rgb="FFFF0000"/>
        <rFont val="Futura Medium"/>
      </rPr>
      <t>Sabah, Malaysia (RM1,500 per month)</t>
    </r>
    <r>
      <rPr>
        <sz val="11"/>
        <rFont val="Futura Medium"/>
      </rPr>
      <t xml:space="preserve"> is referred to as standard</t>
    </r>
  </si>
  <si>
    <r>
      <rPr>
        <b/>
        <sz val="11"/>
        <color rgb="FF000000"/>
        <rFont val="Futura Medium"/>
      </rPr>
      <t>Two family visits:</t>
    </r>
    <r>
      <rPr>
        <sz val="11"/>
        <color rgb="FF000000"/>
        <rFont val="Futura Medium"/>
      </rPr>
      <t xml:space="preserve"> to ensure the boy is in line with the remediation plan, and will not work during the summer holiday in July 2022, 2023</t>
    </r>
  </si>
  <si>
    <t>e.g.
father, Ahmad, 12345678
mother, Sadia, 12345678</t>
  </si>
  <si>
    <t>e.g.
School teacher (Maths): Farzana, 12345678
Private tutor (all subject): Lydia, 12345678</t>
  </si>
  <si>
    <t>Child name</t>
  </si>
  <si>
    <t>Other contact person for emergency</t>
  </si>
  <si>
    <t>Working hours &amp; wage info</t>
  </si>
  <si>
    <t>Original birth certificate/ID</t>
  </si>
  <si>
    <t>Application form &amp; fake ID used for application</t>
  </si>
  <si>
    <t xml:space="preserve">For the confirmed child labour cases under working age </t>
  </si>
  <si>
    <t>For the confirmed children in child labour of working age (YWs in hazardous work)</t>
  </si>
  <si>
    <t>Key findings related to the concerned company/plantation</t>
  </si>
  <si>
    <t>1. Evaluate the recruitment channels and any specific requirements in job advertisements
2. Assess how the recruitment person responsible and other involved individuals are working in the entire recruitment process
3. Report any findings in this process
4. Identify any additional findings at the time when Child Labour was hired, such as production pressure, emergency orders, labour shortages, and lack of HR staff for interview and age verification. This information could be obtained from the factory manager, HR, and sales</t>
  </si>
  <si>
    <t>Review what is included in personal files and what is missing</t>
  </si>
  <si>
    <t>1. Report any other findings, such as serious EHS issues
2. Discuss any concerns during the assessment, for example, non-cooperation of the factory</t>
  </si>
  <si>
    <t>1. Conduct a one-day onsite training for the factory's management team with the following objectives:
   - Ensure they understand the definition and negative impact of child labour and the requirements for young worker protection
   - Assist them in identifying any gaps in the current management system regarding child labour prevention, young worker protection, and labour agent management
   - Provide support to the HR team in enhancing the HR management system and establishing an effective and responsible recruitment mechanism to minimise the risks of child labour, violations of legislation for young workers, and managing labour agents (dispatched temporary workers)</t>
  </si>
  <si>
    <t>2. Develop an action plan to address the identified issues, particularly related to child labour risks within the factory/plantation's management system</t>
  </si>
  <si>
    <t>1. Introduce the management structure that oversees child labour and the recruitment process
2. Check if the management team is aware of the no child labour policy and specific protection requirements for young workers. Also, verify if they have received any training from this client or any other party
3. Determine if HR has any related experience, knows how to conduct age verification, and shares any concerns regarding recruitment work, such as pressure from production, labour shortages, or lack of HR staff to support the process
4. Check if there are security guards, and if they clearly understand their responsibilities</t>
  </si>
  <si>
    <r>
      <rPr>
        <b/>
        <u/>
        <sz val="11"/>
        <color theme="1"/>
        <rFont val="Futura Medium"/>
      </rPr>
      <t xml:space="preserve">1. Education background: </t>
    </r>
    <r>
      <rPr>
        <sz val="11"/>
        <color theme="1"/>
        <rFont val="Futura Medium"/>
      </rPr>
      <t xml:space="preserve">
• 
</t>
    </r>
    <r>
      <rPr>
        <b/>
        <u/>
        <sz val="11"/>
        <color theme="1"/>
        <rFont val="Futura Medium"/>
      </rPr>
      <t xml:space="preserve">2. Hometown: </t>
    </r>
    <r>
      <rPr>
        <sz val="11"/>
        <color theme="1"/>
        <rFont val="Futura Medium"/>
      </rPr>
      <t xml:space="preserve">
• 
</t>
    </r>
    <r>
      <rPr>
        <b/>
        <u/>
        <sz val="11"/>
        <color theme="1"/>
        <rFont val="Futura Medium"/>
      </rPr>
      <t xml:space="preserve">3. Personality &amp; interests: </t>
    </r>
    <r>
      <rPr>
        <sz val="11"/>
        <color theme="1"/>
        <rFont val="Futura Medium"/>
      </rPr>
      <t xml:space="preserve">
• Your first impression about the child: open, shy, positive, passive; any hobbies or friends
• Interest in schooling: formal school, vocational school, strong willing or less interest
</t>
    </r>
    <r>
      <rPr>
        <b/>
        <u/>
        <sz val="11"/>
        <color theme="1"/>
        <rFont val="Futura Medium"/>
      </rPr>
      <t>4. Latest status:</t>
    </r>
    <r>
      <rPr>
        <sz val="11"/>
        <color theme="1"/>
        <rFont val="Futura Medium"/>
      </rPr>
      <t xml:space="preserve">
• </t>
    </r>
  </si>
  <si>
    <t>Please provide the full information about the case here after the assessment; this page will not share with any other stakeholders and can only serve as reference for internal case management.</t>
  </si>
  <si>
    <t>e.g.
The 2nd elder sister, Lisa, 12345678, Facebook account； 
house owner: Mona, 12345678,</t>
  </si>
  <si>
    <t>Hi all, when you add pics to the report, please follow these steps: 
1） keep them with same size for the same horizontal ones, and same for vertical ones; 
2) do please make them in the middle of each cell; 
3) do please compress them at 150 ppi; 
4) when you insert squares to cover their private information, only group them for one photo, do not group all photos together. 
5) do please screenshot the grouped photo one by one, to make it unlikely to uncover the private information; 
6) if you can use software to add mosaic in pic, that's better,  which actually can replace step 4&amp;5.</t>
  </si>
  <si>
    <r>
      <rPr>
        <b/>
        <sz val="11"/>
        <color theme="1"/>
        <rFont val="Futura Medium"/>
      </rPr>
      <t xml:space="preserve">Recruitment process and key issues in this process:
</t>
    </r>
    <r>
      <rPr>
        <i/>
        <sz val="11"/>
        <color theme="1"/>
        <rFont val="Futura Medium"/>
      </rPr>
      <t xml:space="preserve">How are the children recruited? What are the main issues in this process?
</t>
    </r>
    <r>
      <rPr>
        <sz val="11"/>
        <color theme="1"/>
        <rFont val="Futura Medium"/>
      </rPr>
      <t xml:space="preserve">
</t>
    </r>
    <r>
      <rPr>
        <b/>
        <sz val="11"/>
        <color theme="1"/>
        <rFont val="Futura Medium"/>
      </rPr>
      <t xml:space="preserve">Root causes of children stopping schooling and starting work:
</t>
    </r>
    <r>
      <rPr>
        <i/>
        <sz val="11"/>
        <color theme="1"/>
        <rFont val="Futura Medium"/>
      </rPr>
      <t>What are the main reasons why children stop going to school and start working?</t>
    </r>
    <r>
      <rPr>
        <sz val="11"/>
        <color theme="1"/>
        <rFont val="Futura Medium"/>
      </rPr>
      <t xml:space="preserve">
</t>
    </r>
    <r>
      <rPr>
        <i/>
        <sz val="11"/>
        <color theme="1"/>
        <rFont val="Futura Medium"/>
      </rPr>
      <t>Notes: besides the brief summary of these cases' background, do please also write down the key issues related to each topic.</t>
    </r>
  </si>
  <si>
    <t>Contact person: Full name (email address)
Onsite assessor: Full name (email address)</t>
  </si>
  <si>
    <t>Funding is provided by the United States Department of Labor under cooperative agreement number IL 37321 21 75 K. 100% of the total costs of the project is financed with USG federal funds, for a total of $5,000,000 dollars. This material does not necessarily reflect the views or policies of the United States Department of Labor, nor does mention of trade names, commercial products, or organizations imply endorsement by the United States Government.</t>
  </si>
  <si>
    <t>Case Background: 
Please ensure you have the following information at hand:
1. How was the CL case reported to the Action Hub: when and how was the case identified by the client? Was it through an audit by a 3rd party or internal audit team, or through a factory visit by another team (e.g. client solution team)? Was the visit announced or unannounced?
2. Was this an unannounced assessment as discussed with the client, or was it a partial assessment with no assessment of the factory management system as confirmed by the client?
In addition to interviewing the management and conducting an onsite walkthrough and interviews with suspected cases, please also:
1. Randomly check HR records of other workers, especially those under the age of 20, as using fake ID documents is highly possible in this group of people
2. Interview other workers (not the suspected cases) to understand if they have seen any young-looking workers there, if the number of workers has increased recently (like the days just before the assessment), and how they were hired
Notes: During the assessment, please check with the factory on how the cases were identified by the client. This information will be recorded in the CL tracker as well.</t>
  </si>
  <si>
    <t>1. Check if there is a Child Labour Prevention and Remediation policy and procedure, a Young Worker Management Policy and Procedure, and a Recruitment Management Policy and Procedure
2. Report the findings of each policy and procedure
3. Determine if these policies and procedures were implemented properly. For example, check if the responsible person clearly understands and follows these documents
Notes: besides the brief summary of factory management system, do please also write down the key issues related to each topic.</t>
  </si>
  <si>
    <t>IN-PERSON ASSESSMENT REPORT &amp; REMEDIATION PROPOSAL FOR 
BRAND_PLANTATION IN COUNTRY</t>
  </si>
  <si>
    <t>© The Centre for Child Rights and Business, 2024.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</si>
</sst>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_);[Red]\(\$#,##0.00\)"/>
    <numFmt numFmtId="165" formatCode="[$$-409]#,##0.00"/>
    <numFmt numFmtId="166" formatCode="[$¥-804]#,##0"/>
    <numFmt numFmtId="167" formatCode="[$¥-804]#,##0.00"/>
    <numFmt numFmtId="168" formatCode="[$USD]\ #,##0"/>
    <numFmt numFmtId="169" formatCode="_([$MMK]\ * #,##0.00_);_([$MMK]\ * \(#,##0.00\);_([$MMK]\ * &quot;-&quot;??_);_(@_)"/>
    <numFmt numFmtId="170" formatCode="[$RM-43E]#,##0"/>
    <numFmt numFmtId="171" formatCode="[$RM-43E]#,##0.00"/>
  </numFmts>
  <fonts count="32" x14ac:knownFonts="1">
    <font>
      <sz val="12"/>
      <color theme="1"/>
      <name val="Calibri"/>
      <family val="2"/>
      <charset val="134"/>
      <scheme val="minor"/>
    </font>
    <font>
      <sz val="9"/>
      <name val="Calibri"/>
      <family val="2"/>
      <charset val="134"/>
      <scheme val="minor"/>
    </font>
    <font>
      <b/>
      <sz val="12"/>
      <color theme="1"/>
      <name val="Calibri"/>
      <family val="4"/>
      <charset val="134"/>
      <scheme val="minor"/>
    </font>
    <font>
      <b/>
      <sz val="12"/>
      <color theme="0"/>
      <name val="Calibri"/>
      <family val="2"/>
    </font>
    <font>
      <sz val="12"/>
      <color theme="1"/>
      <name val="Calibri"/>
      <family val="2"/>
      <charset val="134"/>
      <scheme val="minor"/>
    </font>
    <font>
      <b/>
      <sz val="11"/>
      <color theme="1"/>
      <name val="Arial"/>
      <family val="2"/>
    </font>
    <font>
      <sz val="11"/>
      <color theme="1"/>
      <name val="Arial"/>
      <family val="2"/>
    </font>
    <font>
      <b/>
      <sz val="12"/>
      <color theme="0"/>
      <name val="Futura Medium"/>
    </font>
    <font>
      <b/>
      <sz val="12"/>
      <color theme="1"/>
      <name val="Futura Medium"/>
    </font>
    <font>
      <b/>
      <sz val="11"/>
      <color theme="1"/>
      <name val="Futura Medium"/>
    </font>
    <font>
      <sz val="11"/>
      <color theme="1"/>
      <name val="Futura Medium"/>
    </font>
    <font>
      <b/>
      <sz val="11"/>
      <color theme="0"/>
      <name val="Futura Medium"/>
    </font>
    <font>
      <sz val="11"/>
      <color rgb="FFFF0000"/>
      <name val="Futura Medium"/>
    </font>
    <font>
      <b/>
      <u/>
      <sz val="11"/>
      <color theme="1"/>
      <name val="Futura Medium"/>
    </font>
    <font>
      <b/>
      <sz val="14"/>
      <color theme="1"/>
      <name val="Futura Medium"/>
    </font>
    <font>
      <sz val="11"/>
      <name val="Futura Medium"/>
    </font>
    <font>
      <b/>
      <sz val="11"/>
      <name val="Futura Medium"/>
    </font>
    <font>
      <b/>
      <sz val="11"/>
      <color rgb="FF000000"/>
      <name val="Futura Medium"/>
    </font>
    <font>
      <sz val="11"/>
      <color rgb="FF000000"/>
      <name val="Futura Medium"/>
    </font>
    <font>
      <b/>
      <sz val="11"/>
      <color rgb="FFC00000"/>
      <name val="Futura Medium"/>
    </font>
    <font>
      <i/>
      <sz val="11"/>
      <color theme="1"/>
      <name val="Futura Medium"/>
    </font>
    <font>
      <i/>
      <sz val="11"/>
      <color theme="1" tint="0.34998626667073579"/>
      <name val="Futura Medium"/>
    </font>
    <font>
      <sz val="11"/>
      <color theme="4"/>
      <name val="Futura Medium"/>
    </font>
    <font>
      <b/>
      <sz val="11"/>
      <color rgb="FFFFFFFF"/>
      <name val="Futura Medium"/>
    </font>
    <font>
      <sz val="11"/>
      <color theme="0"/>
      <name val="Futura Medium"/>
    </font>
    <font>
      <i/>
      <sz val="9"/>
      <color rgb="FF000000"/>
      <name val="Futura Medium"/>
    </font>
    <font>
      <sz val="9"/>
      <color theme="1"/>
      <name val="Futura Medium"/>
    </font>
    <font>
      <b/>
      <i/>
      <sz val="11"/>
      <color theme="1"/>
      <name val="Futura Medium"/>
    </font>
    <font>
      <i/>
      <sz val="9"/>
      <color theme="1"/>
      <name val="Futura Medium"/>
    </font>
    <font>
      <i/>
      <sz val="10"/>
      <color theme="1" tint="0.249977111117893"/>
      <name val="Futura Medium"/>
    </font>
    <font>
      <i/>
      <sz val="10"/>
      <color theme="1"/>
      <name val="Futura Medium"/>
    </font>
    <font>
      <i/>
      <sz val="11"/>
      <name val="Futura Medium"/>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603E13"/>
        <bgColor indexed="64"/>
      </patternFill>
    </fill>
    <fill>
      <patternFill patternType="solid">
        <fgColor rgb="FF005B28"/>
        <bgColor indexed="64"/>
      </patternFill>
    </fill>
    <fill>
      <patternFill patternType="solid">
        <fgColor rgb="FF432607"/>
        <bgColor indexed="64"/>
      </patternFill>
    </fill>
    <fill>
      <patternFill patternType="solid">
        <fgColor rgb="FF89500F"/>
        <bgColor indexed="64"/>
      </patternFill>
    </fill>
  </fills>
  <borders count="50">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right style="thin">
        <color theme="0"/>
      </right>
      <top/>
      <bottom style="thin">
        <color theme="0"/>
      </bottom>
      <diagonal/>
    </border>
    <border>
      <left/>
      <right style="thin">
        <color theme="0"/>
      </right>
      <top/>
      <bottom/>
      <diagonal/>
    </border>
    <border>
      <left/>
      <right/>
      <top style="thin">
        <color theme="0"/>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top/>
      <bottom/>
      <diagonal/>
    </border>
    <border>
      <left/>
      <right style="thin">
        <color rgb="FF008741"/>
      </right>
      <top style="thin">
        <color theme="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top style="thin">
        <color indexed="64"/>
      </top>
      <bottom/>
      <diagonal/>
    </border>
    <border>
      <left/>
      <right/>
      <top style="thin">
        <color indexed="64"/>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rgb="FF008741"/>
      </left>
      <right/>
      <top style="thin">
        <color theme="0"/>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8740"/>
      </left>
      <right/>
      <top style="thin">
        <color rgb="FF008740"/>
      </top>
      <bottom style="thin">
        <color rgb="FF008740"/>
      </bottom>
      <diagonal/>
    </border>
    <border>
      <left/>
      <right/>
      <top style="thin">
        <color rgb="FF008740"/>
      </top>
      <bottom style="thin">
        <color rgb="FF008740"/>
      </bottom>
      <diagonal/>
    </border>
    <border>
      <left/>
      <right style="thin">
        <color rgb="FF008740"/>
      </right>
      <top style="thin">
        <color rgb="FF008740"/>
      </top>
      <bottom style="thin">
        <color rgb="FF008740"/>
      </bottom>
      <diagonal/>
    </border>
    <border>
      <left style="thin">
        <color rgb="FF005B28"/>
      </left>
      <right style="thin">
        <color rgb="FF005B28"/>
      </right>
      <top style="thin">
        <color rgb="FF005B28"/>
      </top>
      <bottom style="thin">
        <color rgb="FF005B28"/>
      </bottom>
      <diagonal/>
    </border>
    <border>
      <left style="thin">
        <color rgb="FF432607"/>
      </left>
      <right style="thin">
        <color rgb="FF432607"/>
      </right>
      <top style="thin">
        <color rgb="FF432607"/>
      </top>
      <bottom style="thin">
        <color rgb="FF432607"/>
      </bottom>
      <diagonal/>
    </border>
    <border>
      <left style="thin">
        <color theme="1"/>
      </left>
      <right style="thin">
        <color rgb="FF432607"/>
      </right>
      <top style="thin">
        <color theme="1"/>
      </top>
      <bottom style="thin">
        <color theme="1"/>
      </bottom>
      <diagonal/>
    </border>
    <border>
      <left style="thin">
        <color rgb="FF432607"/>
      </left>
      <right style="thin">
        <color rgb="FF432607"/>
      </right>
      <top style="thin">
        <color theme="1"/>
      </top>
      <bottom style="thin">
        <color theme="1"/>
      </bottom>
      <diagonal/>
    </border>
    <border>
      <left style="thin">
        <color rgb="FF432607"/>
      </left>
      <right style="thin">
        <color theme="1"/>
      </right>
      <top style="thin">
        <color theme="1"/>
      </top>
      <bottom style="thin">
        <color theme="1"/>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rgb="FF89500F"/>
      </right>
      <top style="thin">
        <color indexed="64"/>
      </top>
      <bottom style="thin">
        <color indexed="64"/>
      </bottom>
      <diagonal/>
    </border>
    <border>
      <left style="thin">
        <color indexed="64"/>
      </left>
      <right/>
      <top style="thin">
        <color rgb="FF432607"/>
      </top>
      <bottom style="thin">
        <color indexed="64"/>
      </bottom>
      <diagonal/>
    </border>
    <border>
      <left/>
      <right style="thin">
        <color indexed="64"/>
      </right>
      <top style="thin">
        <color rgb="FF432607"/>
      </top>
      <bottom style="thin">
        <color indexed="64"/>
      </bottom>
      <diagonal/>
    </border>
    <border>
      <left style="thin">
        <color rgb="FF008740"/>
      </left>
      <right style="thin">
        <color rgb="FF005B28"/>
      </right>
      <top style="thin">
        <color rgb="FF008740"/>
      </top>
      <bottom style="thin">
        <color rgb="FF008740"/>
      </bottom>
      <diagonal/>
    </border>
    <border>
      <left style="thin">
        <color rgb="FF005B28"/>
      </left>
      <right style="thin">
        <color rgb="FF005B28"/>
      </right>
      <top style="thin">
        <color rgb="FF008740"/>
      </top>
      <bottom style="thin">
        <color rgb="FF008740"/>
      </bottom>
      <diagonal/>
    </border>
    <border>
      <left style="thin">
        <color rgb="FF005B28"/>
      </left>
      <right style="thin">
        <color rgb="FF008740"/>
      </right>
      <top style="thin">
        <color rgb="FF008740"/>
      </top>
      <bottom style="thin">
        <color rgb="FF008740"/>
      </bottom>
      <diagonal/>
    </border>
    <border>
      <left style="thin">
        <color rgb="FF89500F"/>
      </left>
      <right/>
      <top style="thin">
        <color indexed="64"/>
      </top>
      <bottom style="thin">
        <color indexed="64"/>
      </bottom>
      <diagonal/>
    </border>
  </borders>
  <cellStyleXfs count="2">
    <xf numFmtId="0" fontId="0" fillId="0" borderId="0">
      <alignment vertical="center"/>
    </xf>
    <xf numFmtId="9" fontId="4" fillId="0" borderId="0" applyFont="0" applyFill="0" applyBorder="0" applyAlignment="0" applyProtection="0"/>
  </cellStyleXfs>
  <cellXfs count="198">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center" wrapText="1"/>
    </xf>
    <xf numFmtId="0" fontId="5" fillId="0" borderId="0" xfId="0" applyFont="1" applyAlignment="1">
      <alignment horizontal="left" vertical="center"/>
    </xf>
    <xf numFmtId="0" fontId="10" fillId="0" borderId="3" xfId="0" applyFont="1" applyBorder="1" applyAlignment="1">
      <alignment vertical="center" wrapText="1"/>
    </xf>
    <xf numFmtId="0" fontId="10" fillId="0" borderId="1" xfId="0" applyFont="1" applyBorder="1" applyAlignment="1">
      <alignment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10" fillId="2" borderId="13" xfId="0" applyFont="1" applyFill="1" applyBorder="1" applyAlignment="1">
      <alignment horizontal="center" vertical="top" wrapText="1"/>
    </xf>
    <xf numFmtId="0" fontId="10" fillId="2" borderId="13" xfId="0" applyFont="1" applyFill="1" applyBorder="1" applyAlignment="1">
      <alignment horizontal="left" vertical="top" wrapText="1"/>
    </xf>
    <xf numFmtId="0" fontId="14" fillId="0" borderId="0" xfId="0" applyFont="1"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11" fillId="0" borderId="11" xfId="0" applyFont="1" applyBorder="1" applyAlignment="1">
      <alignment horizontal="left" vertical="center"/>
    </xf>
    <xf numFmtId="0" fontId="11" fillId="0" borderId="0" xfId="0" applyFont="1" applyAlignment="1">
      <alignment horizontal="left" vertical="center"/>
    </xf>
    <xf numFmtId="0" fontId="9" fillId="0" borderId="0" xfId="0" applyFont="1" applyAlignment="1">
      <alignment horizontal="left" vertical="center" wrapText="1"/>
    </xf>
    <xf numFmtId="0" fontId="9" fillId="2" borderId="7"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0" borderId="5" xfId="0" applyFont="1" applyBorder="1" applyAlignment="1">
      <alignment horizontal="left" vertical="center" wrapText="1"/>
    </xf>
    <xf numFmtId="0" fontId="12" fillId="0" borderId="6" xfId="0" applyFont="1" applyBorder="1" applyAlignment="1">
      <alignment horizontal="left" vertical="center" wrapText="1"/>
    </xf>
    <xf numFmtId="0" fontId="10" fillId="0" borderId="5" xfId="0" applyFont="1" applyBorder="1" applyAlignment="1">
      <alignment horizontal="left" vertical="center"/>
    </xf>
    <xf numFmtId="0" fontId="9" fillId="0" borderId="6" xfId="0" applyFont="1" applyBorder="1" applyAlignment="1">
      <alignment horizontal="left" vertical="center" wrapText="1"/>
    </xf>
    <xf numFmtId="0" fontId="19" fillId="0" borderId="0" xfId="0" applyFont="1" applyAlignment="1">
      <alignment horizontal="left" vertical="center" wrapText="1"/>
    </xf>
    <xf numFmtId="0" fontId="11" fillId="0" borderId="9" xfId="0" applyFont="1" applyBorder="1" applyAlignment="1">
      <alignment horizontal="right" vertical="center"/>
    </xf>
    <xf numFmtId="0" fontId="10" fillId="0" borderId="9" xfId="0" applyFont="1" applyBorder="1" applyAlignment="1">
      <alignment horizontal="center" vertical="center"/>
    </xf>
    <xf numFmtId="0" fontId="10" fillId="0" borderId="9" xfId="0" applyFont="1" applyBorder="1">
      <alignment vertical="center"/>
    </xf>
    <xf numFmtId="0" fontId="10" fillId="0" borderId="1" xfId="0" applyFont="1" applyBorder="1" applyAlignment="1">
      <alignment horizontal="center" vertical="center"/>
    </xf>
    <xf numFmtId="0" fontId="9" fillId="0" borderId="1" xfId="0" applyFont="1" applyBorder="1" applyAlignment="1">
      <alignment vertical="center" wrapText="1"/>
    </xf>
    <xf numFmtId="0" fontId="10" fillId="0" borderId="1" xfId="0" applyFont="1" applyBorder="1">
      <alignment vertical="center"/>
    </xf>
    <xf numFmtId="0" fontId="10" fillId="0" borderId="0" xfId="0" applyFont="1">
      <alignment vertical="center"/>
    </xf>
    <xf numFmtId="0" fontId="10" fillId="0" borderId="3" xfId="0" applyFont="1" applyBorder="1">
      <alignment vertical="center"/>
    </xf>
    <xf numFmtId="0" fontId="11" fillId="0" borderId="10" xfId="0" applyFont="1" applyBorder="1" applyAlignment="1">
      <alignment horizontal="right" vertical="center"/>
    </xf>
    <xf numFmtId="0" fontId="10" fillId="0" borderId="10"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lignment vertical="center"/>
    </xf>
    <xf numFmtId="164" fontId="10" fillId="2" borderId="4" xfId="0" applyNumberFormat="1" applyFont="1" applyFill="1" applyBorder="1">
      <alignment vertical="center"/>
    </xf>
    <xf numFmtId="164" fontId="10" fillId="2" borderId="2" xfId="0" applyNumberFormat="1" applyFont="1" applyFill="1" applyBorder="1">
      <alignment vertical="center"/>
    </xf>
    <xf numFmtId="0" fontId="20" fillId="0" borderId="1" xfId="0" applyFont="1" applyBorder="1" applyAlignment="1">
      <alignment vertical="top" wrapText="1"/>
    </xf>
    <xf numFmtId="0" fontId="9" fillId="0" borderId="9" xfId="0" applyFont="1" applyBorder="1" applyAlignment="1">
      <alignment vertical="center" wrapText="1"/>
    </xf>
    <xf numFmtId="0" fontId="9" fillId="0" borderId="0" xfId="0" applyFont="1" applyAlignment="1">
      <alignment horizontal="center" vertical="center" wrapText="1"/>
    </xf>
    <xf numFmtId="0" fontId="16" fillId="3" borderId="13" xfId="0" applyFont="1" applyFill="1" applyBorder="1" applyAlignment="1">
      <alignment horizontal="center" vertical="center" wrapText="1"/>
    </xf>
    <xf numFmtId="14" fontId="10" fillId="2" borderId="13" xfId="0" applyNumberFormat="1" applyFont="1" applyFill="1" applyBorder="1" applyAlignment="1">
      <alignment horizontal="center" vertical="center" wrapText="1"/>
    </xf>
    <xf numFmtId="0" fontId="10" fillId="2" borderId="13"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10" fillId="2" borderId="13" xfId="0" applyFont="1" applyFill="1" applyBorder="1" applyAlignment="1">
      <alignment horizontal="center" vertical="center"/>
    </xf>
    <xf numFmtId="0" fontId="10" fillId="2" borderId="13" xfId="0" applyFont="1" applyFill="1" applyBorder="1">
      <alignment vertical="center"/>
    </xf>
    <xf numFmtId="0" fontId="18" fillId="0" borderId="0" xfId="0" applyFont="1">
      <alignment vertical="center"/>
    </xf>
    <xf numFmtId="0" fontId="18" fillId="0" borderId="0" xfId="0" applyFont="1" applyAlignment="1">
      <alignment horizontal="center" vertical="top"/>
    </xf>
    <xf numFmtId="165" fontId="18" fillId="0" borderId="0" xfId="0" applyNumberFormat="1" applyFont="1">
      <alignment vertical="center"/>
    </xf>
    <xf numFmtId="165" fontId="23" fillId="4" borderId="13" xfId="0" applyNumberFormat="1" applyFont="1" applyFill="1" applyBorder="1" applyAlignment="1">
      <alignment horizontal="center" vertical="center" wrapText="1"/>
    </xf>
    <xf numFmtId="14" fontId="18" fillId="0" borderId="0" xfId="0" applyNumberFormat="1" applyFont="1">
      <alignment vertical="center"/>
    </xf>
    <xf numFmtId="14" fontId="9" fillId="2" borderId="13" xfId="0" applyNumberFormat="1" applyFont="1" applyFill="1" applyBorder="1" applyAlignment="1">
      <alignment horizontal="center" vertical="center" wrapText="1"/>
    </xf>
    <xf numFmtId="0" fontId="18" fillId="2" borderId="21" xfId="0" applyFont="1" applyFill="1" applyBorder="1" applyAlignment="1">
      <alignment vertical="top" wrapText="1"/>
    </xf>
    <xf numFmtId="0" fontId="15" fillId="2" borderId="13" xfId="0" applyFont="1" applyFill="1" applyBorder="1" applyAlignment="1">
      <alignment horizontal="center" vertical="center" wrapText="1"/>
    </xf>
    <xf numFmtId="167" fontId="15" fillId="2" borderId="13" xfId="0" applyNumberFormat="1" applyFont="1" applyFill="1" applyBorder="1" applyAlignment="1">
      <alignment horizontal="center" vertical="center" wrapText="1"/>
    </xf>
    <xf numFmtId="170" fontId="15" fillId="2" borderId="13" xfId="0" applyNumberFormat="1" applyFont="1" applyFill="1" applyBorder="1" applyAlignment="1">
      <alignment horizontal="center" vertical="center" wrapText="1"/>
    </xf>
    <xf numFmtId="166" fontId="18" fillId="2" borderId="13" xfId="0" applyNumberFormat="1" applyFont="1" applyFill="1" applyBorder="1" applyAlignment="1">
      <alignment horizontal="center" vertical="center" wrapText="1"/>
    </xf>
    <xf numFmtId="0" fontId="18" fillId="2" borderId="22" xfId="0" applyFont="1" applyFill="1" applyBorder="1" applyAlignment="1">
      <alignment vertical="top" wrapText="1"/>
    </xf>
    <xf numFmtId="0" fontId="18" fillId="2" borderId="23" xfId="0" applyFont="1" applyFill="1" applyBorder="1" applyAlignment="1">
      <alignment vertical="top" wrapText="1"/>
    </xf>
    <xf numFmtId="0" fontId="18" fillId="2" borderId="13" xfId="0" applyFont="1" applyFill="1" applyBorder="1" applyAlignment="1">
      <alignment vertical="top" wrapText="1"/>
    </xf>
    <xf numFmtId="167" fontId="18" fillId="2" borderId="13" xfId="0" applyNumberFormat="1"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23" xfId="0" applyFont="1" applyFill="1" applyBorder="1" applyAlignment="1">
      <alignment horizontal="center" vertical="top" wrapText="1"/>
    </xf>
    <xf numFmtId="170" fontId="10" fillId="2" borderId="13" xfId="0" applyNumberFormat="1" applyFont="1" applyFill="1" applyBorder="1" applyAlignment="1">
      <alignment horizontal="center" vertical="center" wrapText="1"/>
    </xf>
    <xf numFmtId="9" fontId="9" fillId="3" borderId="13" xfId="1" applyFont="1" applyFill="1" applyBorder="1" applyAlignment="1">
      <alignment horizontal="center" vertical="center" wrapText="1"/>
    </xf>
    <xf numFmtId="168" fontId="9" fillId="2" borderId="13" xfId="0" applyNumberFormat="1" applyFont="1" applyFill="1" applyBorder="1" applyAlignment="1">
      <alignment horizontal="center" vertical="center"/>
    </xf>
    <xf numFmtId="0" fontId="9" fillId="0" borderId="0" xfId="0" applyFont="1" applyAlignment="1">
      <alignment vertical="center" wrapText="1"/>
    </xf>
    <xf numFmtId="0" fontId="9" fillId="0" borderId="3" xfId="0" applyFont="1" applyBorder="1" applyAlignment="1">
      <alignment vertical="center" wrapText="1"/>
    </xf>
    <xf numFmtId="0" fontId="10" fillId="0" borderId="13" xfId="0" applyFont="1" applyBorder="1" applyAlignment="1">
      <alignment vertical="center" wrapText="1"/>
    </xf>
    <xf numFmtId="0" fontId="10" fillId="0" borderId="13" xfId="0" applyFont="1" applyBorder="1">
      <alignment vertical="center"/>
    </xf>
    <xf numFmtId="0" fontId="9" fillId="0" borderId="0" xfId="0" applyFont="1">
      <alignment vertical="center"/>
    </xf>
    <xf numFmtId="0" fontId="20" fillId="0" borderId="0" xfId="0" applyFont="1">
      <alignment vertical="center"/>
    </xf>
    <xf numFmtId="0" fontId="9" fillId="2" borderId="0" xfId="0" applyFont="1" applyFill="1" applyAlignment="1">
      <alignment horizontal="center" vertical="center" wrapText="1"/>
    </xf>
    <xf numFmtId="15" fontId="10" fillId="2" borderId="13" xfId="0" applyNumberFormat="1" applyFont="1" applyFill="1" applyBorder="1" applyAlignment="1">
      <alignment horizontal="left" vertical="center" wrapText="1"/>
    </xf>
    <xf numFmtId="0" fontId="10" fillId="2" borderId="13" xfId="0" applyFont="1" applyFill="1" applyBorder="1" applyAlignment="1">
      <alignment vertical="center" wrapText="1"/>
    </xf>
    <xf numFmtId="15" fontId="10" fillId="2" borderId="13" xfId="0" applyNumberFormat="1" applyFont="1" applyFill="1" applyBorder="1" applyAlignment="1">
      <alignment horizontal="left" vertical="center"/>
    </xf>
    <xf numFmtId="0" fontId="25" fillId="0" borderId="0" xfId="0" applyFont="1">
      <alignment vertical="center"/>
    </xf>
    <xf numFmtId="0" fontId="26" fillId="0" borderId="0" xfId="0" applyFont="1" applyAlignment="1">
      <alignment horizontal="left" vertical="center"/>
    </xf>
    <xf numFmtId="0" fontId="10" fillId="5" borderId="35" xfId="0" applyFont="1" applyFill="1" applyBorder="1" applyAlignment="1">
      <alignment vertical="center" wrapText="1"/>
    </xf>
    <xf numFmtId="0" fontId="9" fillId="6" borderId="36" xfId="0" applyFont="1" applyFill="1" applyBorder="1" applyAlignment="1">
      <alignment vertical="center" wrapText="1"/>
    </xf>
    <xf numFmtId="0" fontId="10" fillId="6" borderId="36" xfId="0" applyFont="1" applyFill="1" applyBorder="1" applyAlignment="1">
      <alignment vertical="center" wrapText="1"/>
    </xf>
    <xf numFmtId="0" fontId="11" fillId="6" borderId="37" xfId="0" applyFont="1" applyFill="1" applyBorder="1">
      <alignment vertical="center"/>
    </xf>
    <xf numFmtId="0" fontId="9" fillId="6" borderId="38" xfId="0" applyFont="1" applyFill="1" applyBorder="1" applyAlignment="1">
      <alignment vertical="center" wrapText="1"/>
    </xf>
    <xf numFmtId="0" fontId="10" fillId="6" borderId="38" xfId="0" applyFont="1" applyFill="1" applyBorder="1" applyAlignment="1">
      <alignment vertical="center" wrapText="1"/>
    </xf>
    <xf numFmtId="0" fontId="10" fillId="6" borderId="39" xfId="0" applyFont="1" applyFill="1" applyBorder="1" applyAlignment="1">
      <alignment vertical="center" wrapText="1"/>
    </xf>
    <xf numFmtId="0" fontId="11" fillId="6" borderId="36" xfId="0" applyFont="1" applyFill="1" applyBorder="1">
      <alignment vertical="center"/>
    </xf>
    <xf numFmtId="0" fontId="28" fillId="0" borderId="0" xfId="0" applyFont="1" applyAlignment="1">
      <alignment horizontal="left" vertical="center"/>
    </xf>
    <xf numFmtId="0" fontId="27" fillId="3" borderId="11" xfId="0" applyFont="1" applyFill="1" applyBorder="1">
      <alignment vertical="center"/>
    </xf>
    <xf numFmtId="0" fontId="27" fillId="3" borderId="0" xfId="0" applyFont="1" applyFill="1">
      <alignment vertical="center"/>
    </xf>
    <xf numFmtId="0" fontId="27" fillId="3" borderId="7" xfId="0" applyFont="1" applyFill="1" applyBorder="1">
      <alignment vertical="center"/>
    </xf>
    <xf numFmtId="0" fontId="10" fillId="0" borderId="6" xfId="0" applyFont="1" applyBorder="1" applyAlignment="1">
      <alignment horizontal="left" vertical="center" wrapText="1"/>
    </xf>
    <xf numFmtId="0" fontId="29" fillId="2" borderId="14" xfId="0" applyFont="1" applyFill="1" applyBorder="1" applyAlignment="1">
      <alignment horizontal="left" vertical="center" wrapText="1"/>
    </xf>
    <xf numFmtId="14" fontId="30" fillId="2" borderId="13" xfId="0" applyNumberFormat="1" applyFont="1" applyFill="1" applyBorder="1" applyAlignment="1">
      <alignment horizontal="left" vertical="center" wrapText="1"/>
    </xf>
    <xf numFmtId="14" fontId="30" fillId="2" borderId="14" xfId="0" applyNumberFormat="1" applyFont="1" applyFill="1" applyBorder="1" applyAlignment="1">
      <alignment horizontal="left" vertical="center" wrapText="1"/>
    </xf>
    <xf numFmtId="0" fontId="30" fillId="2" borderId="14" xfId="0" applyFont="1" applyFill="1" applyBorder="1" applyAlignment="1">
      <alignment horizontal="left" vertical="center" wrapText="1"/>
    </xf>
    <xf numFmtId="0" fontId="31" fillId="2" borderId="40" xfId="0" applyFont="1" applyFill="1" applyBorder="1" applyAlignment="1">
      <alignment vertical="center" wrapText="1"/>
    </xf>
    <xf numFmtId="0" fontId="31" fillId="2" borderId="41" xfId="0" applyFont="1" applyFill="1" applyBorder="1" applyAlignment="1">
      <alignment vertical="center" wrapText="1"/>
    </xf>
    <xf numFmtId="0" fontId="31" fillId="2" borderId="42" xfId="0" applyFont="1" applyFill="1" applyBorder="1" applyAlignment="1">
      <alignment vertical="center" wrapText="1"/>
    </xf>
    <xf numFmtId="0" fontId="7" fillId="5" borderId="46" xfId="0" applyFont="1" applyFill="1" applyBorder="1">
      <alignment vertical="center"/>
    </xf>
    <xf numFmtId="0" fontId="8" fillId="5" borderId="47" xfId="0" applyFont="1" applyFill="1" applyBorder="1" applyAlignment="1">
      <alignment vertical="center" wrapText="1"/>
    </xf>
    <xf numFmtId="0" fontId="9" fillId="5" borderId="47" xfId="0" applyFont="1" applyFill="1" applyBorder="1" applyAlignment="1">
      <alignment vertical="center" wrapText="1"/>
    </xf>
    <xf numFmtId="0" fontId="10" fillId="5" borderId="47" xfId="0" applyFont="1" applyFill="1" applyBorder="1" applyAlignment="1">
      <alignment vertical="center" wrapText="1"/>
    </xf>
    <xf numFmtId="0" fontId="10" fillId="5" borderId="48" xfId="0" applyFont="1" applyFill="1" applyBorder="1" applyAlignment="1">
      <alignment vertical="center" wrapText="1"/>
    </xf>
    <xf numFmtId="0" fontId="11" fillId="6" borderId="13"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7" borderId="13" xfId="0" applyFont="1" applyFill="1" applyBorder="1" applyAlignment="1">
      <alignment horizontal="center" vertical="center"/>
    </xf>
    <xf numFmtId="0" fontId="23" fillId="6" borderId="13" xfId="0" applyFont="1" applyFill="1" applyBorder="1" applyAlignment="1">
      <alignment horizontal="center" vertical="center" wrapText="1"/>
    </xf>
    <xf numFmtId="0" fontId="24" fillId="7" borderId="13" xfId="0" applyFont="1" applyFill="1" applyBorder="1" applyAlignment="1">
      <alignment horizontal="center" vertical="center"/>
    </xf>
    <xf numFmtId="0" fontId="18" fillId="5" borderId="33" xfId="0" applyFont="1" applyFill="1" applyBorder="1">
      <alignment vertical="center"/>
    </xf>
    <xf numFmtId="0" fontId="18" fillId="5" borderId="34" xfId="0" applyFont="1" applyFill="1" applyBorder="1">
      <alignment vertical="center"/>
    </xf>
    <xf numFmtId="0" fontId="9" fillId="3" borderId="13" xfId="0" applyFont="1" applyFill="1" applyBorder="1" applyAlignment="1">
      <alignment horizontal="right" vertical="center" wrapText="1"/>
    </xf>
    <xf numFmtId="0" fontId="11" fillId="7" borderId="14" xfId="0" applyFont="1" applyFill="1" applyBorder="1" applyAlignment="1">
      <alignment horizontal="right" vertical="center" wrapText="1"/>
    </xf>
    <xf numFmtId="0" fontId="11" fillId="7" borderId="13" xfId="0" applyFont="1" applyFill="1" applyBorder="1" applyAlignment="1">
      <alignment horizontal="right" vertical="center" wrapText="1"/>
    </xf>
    <xf numFmtId="0" fontId="9" fillId="3" borderId="14" xfId="0" applyFont="1" applyFill="1" applyBorder="1" applyAlignment="1">
      <alignment horizontal="right" vertical="center" wrapText="1"/>
    </xf>
    <xf numFmtId="49" fontId="9" fillId="3" borderId="14" xfId="0" applyNumberFormat="1" applyFont="1" applyFill="1" applyBorder="1" applyAlignment="1">
      <alignment horizontal="right" vertical="center" wrapText="1"/>
    </xf>
    <xf numFmtId="0" fontId="11" fillId="7" borderId="43" xfId="0" applyFont="1" applyFill="1" applyBorder="1" applyAlignment="1">
      <alignment horizontal="left" vertical="center" wrapText="1" indent="1"/>
    </xf>
    <xf numFmtId="0" fontId="9" fillId="0" borderId="5" xfId="0" applyFont="1" applyBorder="1" applyAlignment="1">
      <alignment vertical="center" wrapText="1"/>
    </xf>
    <xf numFmtId="0" fontId="10" fillId="0" borderId="5" xfId="0" applyFont="1" applyBorder="1">
      <alignment vertical="center"/>
    </xf>
    <xf numFmtId="0" fontId="11" fillId="5" borderId="35" xfId="0" applyFont="1" applyFill="1" applyBorder="1">
      <alignment vertical="center"/>
    </xf>
    <xf numFmtId="170" fontId="10" fillId="2" borderId="13" xfId="0" applyNumberFormat="1" applyFont="1" applyFill="1" applyBorder="1">
      <alignment vertical="center"/>
    </xf>
    <xf numFmtId="171" fontId="10" fillId="2" borderId="13" xfId="0" applyNumberFormat="1" applyFont="1" applyFill="1" applyBorder="1" applyAlignment="1">
      <alignment horizontal="right" vertical="center" wrapText="1"/>
    </xf>
    <xf numFmtId="170" fontId="10" fillId="2" borderId="13" xfId="0" applyNumberFormat="1" applyFont="1" applyFill="1" applyBorder="1" applyAlignment="1">
      <alignment horizontal="right" vertical="center"/>
    </xf>
    <xf numFmtId="0" fontId="7" fillId="5" borderId="35" xfId="0" applyFont="1" applyFill="1" applyBorder="1">
      <alignment vertical="center"/>
    </xf>
    <xf numFmtId="0" fontId="20" fillId="2" borderId="13" xfId="0" applyFont="1" applyFill="1" applyBorder="1" applyAlignment="1">
      <alignment horizontal="left" vertical="center" wrapText="1"/>
    </xf>
    <xf numFmtId="0" fontId="25" fillId="0" borderId="0" xfId="0" applyFont="1" applyAlignment="1">
      <alignment horizontal="left" vertical="center" wrapText="1"/>
    </xf>
    <xf numFmtId="0" fontId="20" fillId="2" borderId="24" xfId="0" applyFont="1" applyFill="1" applyBorder="1" applyAlignment="1">
      <alignment horizontal="left" vertical="center" wrapText="1"/>
    </xf>
    <xf numFmtId="0" fontId="20" fillId="2" borderId="25" xfId="0" applyFont="1" applyFill="1" applyBorder="1" applyAlignment="1">
      <alignment horizontal="left" vertical="center" wrapText="1"/>
    </xf>
    <xf numFmtId="0" fontId="20" fillId="2" borderId="26" xfId="0" applyFont="1" applyFill="1" applyBorder="1" applyAlignment="1">
      <alignment horizontal="left" vertical="center" wrapText="1"/>
    </xf>
    <xf numFmtId="0" fontId="11" fillId="7" borderId="14" xfId="0" applyFont="1" applyFill="1" applyBorder="1" applyAlignment="1">
      <alignment horizontal="right" vertical="center" wrapText="1"/>
    </xf>
    <xf numFmtId="0" fontId="11" fillId="7" borderId="13" xfId="0" applyFont="1" applyFill="1" applyBorder="1" applyAlignment="1">
      <alignment horizontal="right" vertical="center" wrapText="1"/>
    </xf>
    <xf numFmtId="0" fontId="20" fillId="0" borderId="24" xfId="0" applyFont="1" applyBorder="1" applyAlignment="1">
      <alignment horizontal="left" vertical="center" wrapText="1"/>
    </xf>
    <xf numFmtId="0" fontId="20" fillId="0" borderId="25" xfId="0" applyFont="1" applyBorder="1" applyAlignment="1">
      <alignment horizontal="left" vertical="center" wrapText="1"/>
    </xf>
    <xf numFmtId="0" fontId="20" fillId="0" borderId="26" xfId="0" applyFont="1" applyBorder="1" applyAlignment="1">
      <alignment horizontal="left" vertical="center" wrapText="1"/>
    </xf>
    <xf numFmtId="0" fontId="15" fillId="2" borderId="24" xfId="0" applyFont="1" applyFill="1" applyBorder="1" applyAlignment="1">
      <alignment horizontal="left" vertical="center" wrapText="1"/>
    </xf>
    <xf numFmtId="0" fontId="15" fillId="2" borderId="25" xfId="0" applyFont="1" applyFill="1" applyBorder="1" applyAlignment="1">
      <alignment horizontal="left" vertical="center" wrapText="1"/>
    </xf>
    <xf numFmtId="0" fontId="15" fillId="2" borderId="26" xfId="0" applyFont="1" applyFill="1" applyBorder="1" applyAlignment="1">
      <alignment horizontal="left" vertical="center" wrapText="1"/>
    </xf>
    <xf numFmtId="0" fontId="29" fillId="2" borderId="14" xfId="0" applyFont="1" applyFill="1" applyBorder="1" applyAlignment="1">
      <alignment horizontal="left" vertical="center" wrapText="1"/>
    </xf>
    <xf numFmtId="0" fontId="31" fillId="2" borderId="24" xfId="0" applyFont="1" applyFill="1" applyBorder="1" applyAlignment="1">
      <alignment horizontal="left" vertical="center" wrapText="1"/>
    </xf>
    <xf numFmtId="0" fontId="31" fillId="2" borderId="25" xfId="0" applyFont="1" applyFill="1" applyBorder="1" applyAlignment="1">
      <alignment horizontal="left" vertical="center" wrapText="1"/>
    </xf>
    <xf numFmtId="0" fontId="31" fillId="2" borderId="26" xfId="0" applyFont="1" applyFill="1" applyBorder="1" applyAlignment="1">
      <alignment horizontal="left" vertical="center" wrapText="1"/>
    </xf>
    <xf numFmtId="0" fontId="29" fillId="2" borderId="44" xfId="0" applyFont="1" applyFill="1" applyBorder="1" applyAlignment="1">
      <alignment horizontal="center" vertical="center" wrapText="1"/>
    </xf>
    <xf numFmtId="0" fontId="29" fillId="2" borderId="45" xfId="0" applyFont="1" applyFill="1" applyBorder="1" applyAlignment="1">
      <alignment horizontal="center" vertical="center" wrapText="1"/>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0" fontId="20" fillId="2" borderId="49" xfId="0" applyFont="1" applyFill="1" applyBorder="1" applyAlignment="1">
      <alignment horizontal="left" vertical="center" wrapText="1"/>
    </xf>
    <xf numFmtId="0" fontId="11" fillId="6" borderId="14" xfId="0" applyFont="1" applyFill="1" applyBorder="1" applyAlignment="1">
      <alignment horizontal="center" vertical="center" wrapText="1"/>
    </xf>
    <xf numFmtId="0" fontId="11" fillId="6" borderId="13"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11" fillId="6" borderId="13" xfId="0" applyFont="1" applyFill="1" applyBorder="1" applyAlignment="1">
      <alignment horizontal="left" vertical="center" wrapText="1"/>
    </xf>
    <xf numFmtId="14" fontId="11" fillId="7" borderId="13" xfId="0" applyNumberFormat="1" applyFont="1" applyFill="1" applyBorder="1" applyAlignment="1">
      <alignment horizontal="center" vertical="center" wrapText="1"/>
    </xf>
    <xf numFmtId="0" fontId="11" fillId="7" borderId="13" xfId="0" applyFont="1" applyFill="1" applyBorder="1" applyAlignment="1">
      <alignment horizontal="center" vertical="center"/>
    </xf>
    <xf numFmtId="0" fontId="10" fillId="2" borderId="13" xfId="0" applyFont="1" applyFill="1" applyBorder="1" applyAlignment="1">
      <alignment horizontal="left" vertical="center" wrapText="1"/>
    </xf>
    <xf numFmtId="14" fontId="21" fillId="0" borderId="15" xfId="0" applyNumberFormat="1" applyFont="1" applyBorder="1" applyAlignment="1">
      <alignment horizontal="left" vertical="center" wrapText="1"/>
    </xf>
    <xf numFmtId="14" fontId="21" fillId="0" borderId="16" xfId="0" applyNumberFormat="1" applyFont="1" applyBorder="1" applyAlignment="1">
      <alignment horizontal="left" vertical="center"/>
    </xf>
    <xf numFmtId="0" fontId="9" fillId="2" borderId="13" xfId="0" applyFont="1" applyFill="1" applyBorder="1" applyAlignment="1">
      <alignment horizontal="center" vertical="center" wrapText="1"/>
    </xf>
    <xf numFmtId="0" fontId="10" fillId="2" borderId="13" xfId="0" applyFont="1" applyFill="1" applyBorder="1" applyAlignment="1">
      <alignment horizontal="left" vertical="center"/>
    </xf>
    <xf numFmtId="0" fontId="9" fillId="3" borderId="13" xfId="0" applyFont="1" applyFill="1" applyBorder="1" applyAlignment="1">
      <alignment horizontal="right" vertical="center"/>
    </xf>
    <xf numFmtId="0" fontId="9" fillId="3" borderId="13" xfId="0" applyFont="1" applyFill="1" applyBorder="1" applyAlignment="1">
      <alignment horizontal="right" vertical="center" wrapText="1"/>
    </xf>
    <xf numFmtId="0" fontId="11" fillId="7" borderId="13" xfId="0" applyFont="1" applyFill="1" applyBorder="1" applyAlignment="1">
      <alignment horizontal="left" vertical="center" wrapText="1" indent="1"/>
    </xf>
    <xf numFmtId="170" fontId="10" fillId="2" borderId="13" xfId="0" applyNumberFormat="1" applyFont="1" applyFill="1" applyBorder="1" applyAlignment="1">
      <alignment horizontal="center" vertical="center"/>
    </xf>
    <xf numFmtId="0" fontId="21" fillId="0" borderId="17" xfId="0" applyFont="1" applyBorder="1" applyAlignment="1">
      <alignment horizontal="left" vertical="top" wrapText="1"/>
    </xf>
    <xf numFmtId="0" fontId="21" fillId="0" borderId="18" xfId="0" applyFont="1" applyBorder="1" applyAlignment="1">
      <alignment horizontal="left" vertical="top" wrapText="1"/>
    </xf>
    <xf numFmtId="0" fontId="21" fillId="0" borderId="19" xfId="0" applyFont="1" applyBorder="1" applyAlignment="1">
      <alignment horizontal="left" vertical="top" wrapText="1"/>
    </xf>
    <xf numFmtId="0" fontId="11" fillId="7" borderId="13" xfId="0" applyFont="1" applyFill="1" applyBorder="1" applyAlignment="1">
      <alignment horizontal="center" vertical="center" wrapText="1"/>
    </xf>
    <xf numFmtId="0" fontId="15" fillId="2" borderId="13" xfId="0" applyFont="1" applyFill="1" applyBorder="1" applyAlignment="1">
      <alignment horizontal="left" vertical="center" wrapText="1"/>
    </xf>
    <xf numFmtId="0" fontId="18" fillId="2" borderId="13" xfId="0" applyFont="1" applyFill="1" applyBorder="1" applyAlignment="1">
      <alignment horizontal="left" vertical="center" wrapText="1"/>
    </xf>
    <xf numFmtId="169" fontId="15" fillId="2" borderId="13" xfId="0" applyNumberFormat="1" applyFont="1" applyFill="1" applyBorder="1" applyAlignment="1">
      <alignment horizontal="left" vertical="center" wrapText="1"/>
    </xf>
    <xf numFmtId="0" fontId="11" fillId="7" borderId="24" xfId="0" applyFont="1" applyFill="1" applyBorder="1" applyAlignment="1">
      <alignment horizontal="left" vertical="center"/>
    </xf>
    <xf numFmtId="0" fontId="11" fillId="7" borderId="25" xfId="0" applyFont="1" applyFill="1" applyBorder="1" applyAlignment="1">
      <alignment horizontal="left" vertical="center"/>
    </xf>
    <xf numFmtId="0" fontId="11" fillId="7" borderId="26" xfId="0" applyFont="1" applyFill="1" applyBorder="1" applyAlignment="1">
      <alignment horizontal="left" vertical="center"/>
    </xf>
    <xf numFmtId="0" fontId="9" fillId="3" borderId="27" xfId="0" applyFont="1" applyFill="1" applyBorder="1" applyAlignment="1">
      <alignment horizontal="right" vertical="center"/>
    </xf>
    <xf numFmtId="0" fontId="9" fillId="3" borderId="16" xfId="0" applyFont="1" applyFill="1" applyBorder="1" applyAlignment="1">
      <alignment horizontal="right" vertical="center"/>
    </xf>
    <xf numFmtId="0" fontId="9" fillId="3" borderId="28" xfId="0" applyFont="1" applyFill="1" applyBorder="1" applyAlignment="1">
      <alignment horizontal="right" vertical="center"/>
    </xf>
    <xf numFmtId="0" fontId="9" fillId="3" borderId="29" xfId="0" applyFont="1" applyFill="1" applyBorder="1" applyAlignment="1">
      <alignment horizontal="right" vertical="center"/>
    </xf>
    <xf numFmtId="0" fontId="9" fillId="3" borderId="30" xfId="0" applyFont="1" applyFill="1" applyBorder="1" applyAlignment="1">
      <alignment horizontal="right" vertical="center"/>
    </xf>
    <xf numFmtId="0" fontId="9" fillId="3" borderId="31" xfId="0" applyFont="1" applyFill="1" applyBorder="1" applyAlignment="1">
      <alignment horizontal="right" vertical="center"/>
    </xf>
    <xf numFmtId="165" fontId="9" fillId="3" borderId="13" xfId="0" applyNumberFormat="1" applyFont="1" applyFill="1" applyBorder="1" applyAlignment="1">
      <alignment horizontal="right" vertical="center" wrapText="1"/>
    </xf>
    <xf numFmtId="165" fontId="9" fillId="3" borderId="24" xfId="0" applyNumberFormat="1" applyFont="1" applyFill="1" applyBorder="1" applyAlignment="1">
      <alignment horizontal="right" vertical="center" wrapText="1"/>
    </xf>
    <xf numFmtId="165" fontId="9" fillId="3" borderId="25" xfId="0" applyNumberFormat="1" applyFont="1" applyFill="1" applyBorder="1" applyAlignment="1">
      <alignment horizontal="right" vertical="center" wrapText="1"/>
    </xf>
    <xf numFmtId="165" fontId="9" fillId="3" borderId="26" xfId="0" applyNumberFormat="1" applyFont="1" applyFill="1" applyBorder="1" applyAlignment="1">
      <alignment horizontal="right" vertical="center" wrapText="1"/>
    </xf>
    <xf numFmtId="0" fontId="7" fillId="5" borderId="20" xfId="0" applyFont="1" applyFill="1" applyBorder="1" applyAlignment="1">
      <alignment horizontal="left" vertical="center" wrapText="1"/>
    </xf>
    <xf numFmtId="0" fontId="7" fillId="5" borderId="8" xfId="0" applyFont="1" applyFill="1" applyBorder="1" applyAlignment="1">
      <alignment horizontal="left" vertical="center" wrapText="1"/>
    </xf>
    <xf numFmtId="0" fontId="7" fillId="5" borderId="12" xfId="0" applyFont="1" applyFill="1" applyBorder="1" applyAlignment="1">
      <alignment horizontal="left" vertical="center" wrapText="1"/>
    </xf>
    <xf numFmtId="0" fontId="11" fillId="4" borderId="13" xfId="0" applyFont="1" applyFill="1" applyBorder="1" applyAlignment="1">
      <alignment horizontal="center" vertical="center"/>
    </xf>
    <xf numFmtId="0" fontId="11" fillId="7" borderId="13" xfId="0" applyFont="1" applyFill="1" applyBorder="1" applyAlignment="1">
      <alignment horizontal="left" vertical="center"/>
    </xf>
    <xf numFmtId="0" fontId="23" fillId="6" borderId="13" xfId="0" applyFont="1" applyFill="1" applyBorder="1" applyAlignment="1">
      <alignment horizontal="center" vertical="center" wrapText="1"/>
    </xf>
    <xf numFmtId="0" fontId="23" fillId="4" borderId="13" xfId="0" applyFont="1" applyFill="1" applyBorder="1" applyAlignment="1">
      <alignment horizontal="center" vertical="center" wrapText="1"/>
    </xf>
    <xf numFmtId="166" fontId="23" fillId="4" borderId="13" xfId="0" applyNumberFormat="1" applyFont="1" applyFill="1" applyBorder="1" applyAlignment="1">
      <alignment horizontal="center" vertical="center" wrapText="1"/>
    </xf>
    <xf numFmtId="0" fontId="11" fillId="5" borderId="32" xfId="0" applyFont="1" applyFill="1" applyBorder="1" applyAlignment="1">
      <alignment horizontal="left" vertical="center" wrapText="1"/>
    </xf>
    <xf numFmtId="0" fontId="11" fillId="5" borderId="33" xfId="0" applyFont="1" applyFill="1" applyBorder="1" applyAlignment="1">
      <alignment horizontal="left" vertical="center" wrapText="1"/>
    </xf>
    <xf numFmtId="0" fontId="6" fillId="0" borderId="1" xfId="0" applyFont="1" applyBorder="1" applyAlignment="1">
      <alignment vertical="center" wrapText="1"/>
    </xf>
    <xf numFmtId="0" fontId="10" fillId="0" borderId="1" xfId="0" applyFont="1" applyBorder="1" applyAlignment="1">
      <alignment horizontal="right" vertical="center" wrapText="1"/>
    </xf>
    <xf numFmtId="0" fontId="20" fillId="0" borderId="1" xfId="0" applyFont="1" applyBorder="1">
      <alignment vertical="center"/>
    </xf>
  </cellXfs>
  <cellStyles count="2">
    <cellStyle name="Normal" xfId="0" builtinId="0"/>
    <cellStyle name="Percent 2" xfId="1" xr:uid="{24D602CC-AC82-494E-B66D-F654FD849D10}"/>
  </cellStyles>
  <dxfs count="1">
    <dxf>
      <fill>
        <patternFill>
          <bgColor theme="9"/>
        </patternFill>
      </fill>
    </dxf>
  </dxfs>
  <tableStyles count="0" defaultTableStyle="TableStyleMedium2" defaultPivotStyle="PivotStyleLight16"/>
  <colors>
    <mruColors>
      <color rgb="FF005B28"/>
      <color rgb="FF432607"/>
      <color rgb="FF89500F"/>
      <color rgb="FF4B300F"/>
      <color rgb="FF603E13"/>
      <color rgb="FF008740"/>
      <color rgb="FFD59031"/>
      <color rgb="FFE52F22"/>
      <color rgb="FFE8695C"/>
      <color rgb="FFE266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1473201</xdr:colOff>
      <xdr:row>0</xdr:row>
      <xdr:rowOff>239486</xdr:rowOff>
    </xdr:from>
    <xdr:to>
      <xdr:col>3</xdr:col>
      <xdr:colOff>705363</xdr:colOff>
      <xdr:row>0</xdr:row>
      <xdr:rowOff>589643</xdr:rowOff>
    </xdr:to>
    <xdr:pic>
      <xdr:nvPicPr>
        <xdr:cNvPr id="3" name="图片 4" descr="The Centre logo">
          <a:extLst>
            <a:ext uri="{FF2B5EF4-FFF2-40B4-BE49-F238E27FC236}">
              <a16:creationId xmlns:a16="http://schemas.microsoft.com/office/drawing/2014/main" id="{041EFEE9-4285-214E-9475-C7105F00B031}"/>
            </a:ext>
          </a:extLst>
        </xdr:cNvPr>
        <xdr:cNvPicPr>
          <a:picLocks noChangeAspect="1"/>
        </xdr:cNvPicPr>
      </xdr:nvPicPr>
      <xdr:blipFill>
        <a:blip xmlns:r="http://schemas.openxmlformats.org/officeDocument/2006/relationships" r:embed="rId1"/>
        <a:stretch>
          <a:fillRect/>
        </a:stretch>
      </xdr:blipFill>
      <xdr:spPr>
        <a:xfrm>
          <a:off x="2579915" y="239486"/>
          <a:ext cx="1808448" cy="350157"/>
        </a:xfrm>
        <a:prstGeom prst="rect">
          <a:avLst/>
        </a:prstGeom>
      </xdr:spPr>
    </xdr:pic>
    <xdr:clientData/>
  </xdr:twoCellAnchor>
  <xdr:twoCellAnchor editAs="oneCell">
    <xdr:from>
      <xdr:col>0</xdr:col>
      <xdr:colOff>27214</xdr:colOff>
      <xdr:row>0</xdr:row>
      <xdr:rowOff>130629</xdr:rowOff>
    </xdr:from>
    <xdr:to>
      <xdr:col>1</xdr:col>
      <xdr:colOff>1099142</xdr:colOff>
      <xdr:row>0</xdr:row>
      <xdr:rowOff>677035</xdr:rowOff>
    </xdr:to>
    <xdr:pic>
      <xdr:nvPicPr>
        <xdr:cNvPr id="4" name="Picture 3" descr="MY Voice logo">
          <a:extLst>
            <a:ext uri="{FF2B5EF4-FFF2-40B4-BE49-F238E27FC236}">
              <a16:creationId xmlns:a16="http://schemas.microsoft.com/office/drawing/2014/main" id="{56691E59-C83D-8243-98D3-7A72B2C33E9E}"/>
            </a:ext>
          </a:extLst>
        </xdr:cNvPr>
        <xdr:cNvPicPr>
          <a:picLocks noChangeAspect="1"/>
        </xdr:cNvPicPr>
      </xdr:nvPicPr>
      <xdr:blipFill>
        <a:blip xmlns:r="http://schemas.openxmlformats.org/officeDocument/2006/relationships" r:embed="rId2"/>
        <a:stretch>
          <a:fillRect/>
        </a:stretch>
      </xdr:blipFill>
      <xdr:spPr>
        <a:xfrm>
          <a:off x="27214" y="130629"/>
          <a:ext cx="2178642" cy="5464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601784</xdr:colOff>
      <xdr:row>0</xdr:row>
      <xdr:rowOff>200270</xdr:rowOff>
    </xdr:from>
    <xdr:to>
      <xdr:col>2</xdr:col>
      <xdr:colOff>2509706</xdr:colOff>
      <xdr:row>0</xdr:row>
      <xdr:rowOff>566197</xdr:rowOff>
    </xdr:to>
    <xdr:pic>
      <xdr:nvPicPr>
        <xdr:cNvPr id="4" name="图片 4" descr="The Centre logo">
          <a:extLst>
            <a:ext uri="{FF2B5EF4-FFF2-40B4-BE49-F238E27FC236}">
              <a16:creationId xmlns:a16="http://schemas.microsoft.com/office/drawing/2014/main" id="{3D85E379-4803-664F-B1A9-472388435309}"/>
            </a:ext>
          </a:extLst>
        </xdr:cNvPr>
        <xdr:cNvPicPr>
          <a:picLocks noChangeAspect="1"/>
        </xdr:cNvPicPr>
      </xdr:nvPicPr>
      <xdr:blipFill>
        <a:blip xmlns:r="http://schemas.openxmlformats.org/officeDocument/2006/relationships" r:embed="rId1"/>
        <a:stretch>
          <a:fillRect/>
        </a:stretch>
      </xdr:blipFill>
      <xdr:spPr>
        <a:xfrm>
          <a:off x="2494084" y="200270"/>
          <a:ext cx="1907922" cy="365927"/>
        </a:xfrm>
        <a:prstGeom prst="rect">
          <a:avLst/>
        </a:prstGeom>
      </xdr:spPr>
    </xdr:pic>
    <xdr:clientData/>
  </xdr:twoCellAnchor>
  <xdr:twoCellAnchor editAs="oneCell">
    <xdr:from>
      <xdr:col>0</xdr:col>
      <xdr:colOff>37784</xdr:colOff>
      <xdr:row>0</xdr:row>
      <xdr:rowOff>73270</xdr:rowOff>
    </xdr:from>
    <xdr:to>
      <xdr:col>2</xdr:col>
      <xdr:colOff>423702</xdr:colOff>
      <xdr:row>0</xdr:row>
      <xdr:rowOff>644284</xdr:rowOff>
    </xdr:to>
    <xdr:pic>
      <xdr:nvPicPr>
        <xdr:cNvPr id="6" name="Picture 5" descr="MY Voice logo&#10;">
          <a:extLst>
            <a:ext uri="{FF2B5EF4-FFF2-40B4-BE49-F238E27FC236}">
              <a16:creationId xmlns:a16="http://schemas.microsoft.com/office/drawing/2014/main" id="{37283615-5F34-6C4F-9EB6-87EA91668835}"/>
            </a:ext>
          </a:extLst>
        </xdr:cNvPr>
        <xdr:cNvPicPr>
          <a:picLocks noChangeAspect="1"/>
        </xdr:cNvPicPr>
      </xdr:nvPicPr>
      <xdr:blipFill>
        <a:blip xmlns:r="http://schemas.openxmlformats.org/officeDocument/2006/relationships" r:embed="rId2"/>
        <a:stretch>
          <a:fillRect/>
        </a:stretch>
      </xdr:blipFill>
      <xdr:spPr>
        <a:xfrm>
          <a:off x="37784" y="73270"/>
          <a:ext cx="2281440" cy="5710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810106</xdr:colOff>
      <xdr:row>0</xdr:row>
      <xdr:rowOff>213976</xdr:rowOff>
    </xdr:from>
    <xdr:to>
      <xdr:col>4</xdr:col>
      <xdr:colOff>559862</xdr:colOff>
      <xdr:row>0</xdr:row>
      <xdr:rowOff>579903</xdr:rowOff>
    </xdr:to>
    <xdr:pic>
      <xdr:nvPicPr>
        <xdr:cNvPr id="7" name="图片 4" descr="The Centre logo">
          <a:extLst>
            <a:ext uri="{FF2B5EF4-FFF2-40B4-BE49-F238E27FC236}">
              <a16:creationId xmlns:a16="http://schemas.microsoft.com/office/drawing/2014/main" id="{B65A8E54-941D-FF40-B871-589B53FC4F28}"/>
            </a:ext>
          </a:extLst>
        </xdr:cNvPr>
        <xdr:cNvPicPr>
          <a:picLocks noChangeAspect="1"/>
        </xdr:cNvPicPr>
      </xdr:nvPicPr>
      <xdr:blipFill>
        <a:blip xmlns:r="http://schemas.openxmlformats.org/officeDocument/2006/relationships" r:embed="rId1"/>
        <a:stretch>
          <a:fillRect/>
        </a:stretch>
      </xdr:blipFill>
      <xdr:spPr>
        <a:xfrm>
          <a:off x="2461106" y="213976"/>
          <a:ext cx="1908756" cy="365927"/>
        </a:xfrm>
        <a:prstGeom prst="rect">
          <a:avLst/>
        </a:prstGeom>
      </xdr:spPr>
    </xdr:pic>
    <xdr:clientData/>
  </xdr:twoCellAnchor>
  <xdr:twoCellAnchor editAs="oneCell">
    <xdr:from>
      <xdr:col>0</xdr:col>
      <xdr:colOff>43740</xdr:colOff>
      <xdr:row>0</xdr:row>
      <xdr:rowOff>86976</xdr:rowOff>
    </xdr:from>
    <xdr:to>
      <xdr:col>2</xdr:col>
      <xdr:colOff>684556</xdr:colOff>
      <xdr:row>0</xdr:row>
      <xdr:rowOff>657990</xdr:rowOff>
    </xdr:to>
    <xdr:pic>
      <xdr:nvPicPr>
        <xdr:cNvPr id="8" name="Picture 7" descr="MY Voice logo&#10;">
          <a:extLst>
            <a:ext uri="{FF2B5EF4-FFF2-40B4-BE49-F238E27FC236}">
              <a16:creationId xmlns:a16="http://schemas.microsoft.com/office/drawing/2014/main" id="{217B230D-E597-1347-9C4F-81EE34FFC6FF}"/>
            </a:ext>
          </a:extLst>
        </xdr:cNvPr>
        <xdr:cNvPicPr>
          <a:picLocks noChangeAspect="1"/>
        </xdr:cNvPicPr>
      </xdr:nvPicPr>
      <xdr:blipFill>
        <a:blip xmlns:r="http://schemas.openxmlformats.org/officeDocument/2006/relationships" r:embed="rId2"/>
        <a:stretch>
          <a:fillRect/>
        </a:stretch>
      </xdr:blipFill>
      <xdr:spPr>
        <a:xfrm>
          <a:off x="43740" y="86976"/>
          <a:ext cx="2291816" cy="5710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355600</xdr:colOff>
      <xdr:row>0</xdr:row>
      <xdr:rowOff>241300</xdr:rowOff>
    </xdr:from>
    <xdr:to>
      <xdr:col>4</xdr:col>
      <xdr:colOff>892756</xdr:colOff>
      <xdr:row>0</xdr:row>
      <xdr:rowOff>607227</xdr:rowOff>
    </xdr:to>
    <xdr:pic>
      <xdr:nvPicPr>
        <xdr:cNvPr id="10" name="图片 4" descr="The Centre logo">
          <a:extLst>
            <a:ext uri="{FF2B5EF4-FFF2-40B4-BE49-F238E27FC236}">
              <a16:creationId xmlns:a16="http://schemas.microsoft.com/office/drawing/2014/main" id="{A4CA8166-C1D2-CE49-961F-4E46007B702D}"/>
            </a:ext>
          </a:extLst>
        </xdr:cNvPr>
        <xdr:cNvPicPr>
          <a:picLocks noChangeAspect="1"/>
        </xdr:cNvPicPr>
      </xdr:nvPicPr>
      <xdr:blipFill>
        <a:blip xmlns:r="http://schemas.openxmlformats.org/officeDocument/2006/relationships" r:embed="rId1"/>
        <a:stretch>
          <a:fillRect/>
        </a:stretch>
      </xdr:blipFill>
      <xdr:spPr>
        <a:xfrm>
          <a:off x="2501900" y="241300"/>
          <a:ext cx="1908756" cy="365927"/>
        </a:xfrm>
        <a:prstGeom prst="rect">
          <a:avLst/>
        </a:prstGeom>
      </xdr:spPr>
    </xdr:pic>
    <xdr:clientData/>
  </xdr:twoCellAnchor>
  <xdr:twoCellAnchor editAs="oneCell">
    <xdr:from>
      <xdr:col>0</xdr:col>
      <xdr:colOff>33734</xdr:colOff>
      <xdr:row>0</xdr:row>
      <xdr:rowOff>114300</xdr:rowOff>
    </xdr:from>
    <xdr:to>
      <xdr:col>3</xdr:col>
      <xdr:colOff>179250</xdr:colOff>
      <xdr:row>0</xdr:row>
      <xdr:rowOff>685314</xdr:rowOff>
    </xdr:to>
    <xdr:pic>
      <xdr:nvPicPr>
        <xdr:cNvPr id="11" name="Picture 10" descr="MY Voice logo&#10;">
          <a:extLst>
            <a:ext uri="{FF2B5EF4-FFF2-40B4-BE49-F238E27FC236}">
              <a16:creationId xmlns:a16="http://schemas.microsoft.com/office/drawing/2014/main" id="{3943D427-B91C-6446-9860-5F2872F558EA}"/>
            </a:ext>
          </a:extLst>
        </xdr:cNvPr>
        <xdr:cNvPicPr>
          <a:picLocks noChangeAspect="1"/>
        </xdr:cNvPicPr>
      </xdr:nvPicPr>
      <xdr:blipFill>
        <a:blip xmlns:r="http://schemas.openxmlformats.org/officeDocument/2006/relationships" r:embed="rId2"/>
        <a:stretch>
          <a:fillRect/>
        </a:stretch>
      </xdr:blipFill>
      <xdr:spPr>
        <a:xfrm>
          <a:off x="33734" y="114300"/>
          <a:ext cx="2291816" cy="5710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2489200</xdr:colOff>
      <xdr:row>0</xdr:row>
      <xdr:rowOff>177800</xdr:rowOff>
    </xdr:from>
    <xdr:to>
      <xdr:col>1</xdr:col>
      <xdr:colOff>1210256</xdr:colOff>
      <xdr:row>0</xdr:row>
      <xdr:rowOff>543727</xdr:rowOff>
    </xdr:to>
    <xdr:pic>
      <xdr:nvPicPr>
        <xdr:cNvPr id="7" name="图片 4" descr="The Centre logo">
          <a:extLst>
            <a:ext uri="{FF2B5EF4-FFF2-40B4-BE49-F238E27FC236}">
              <a16:creationId xmlns:a16="http://schemas.microsoft.com/office/drawing/2014/main" id="{AF25D559-E48A-7345-8F6A-B7D00E52864E}"/>
            </a:ext>
          </a:extLst>
        </xdr:cNvPr>
        <xdr:cNvPicPr>
          <a:picLocks noChangeAspect="1"/>
        </xdr:cNvPicPr>
      </xdr:nvPicPr>
      <xdr:blipFill>
        <a:blip xmlns:r="http://schemas.openxmlformats.org/officeDocument/2006/relationships" r:embed="rId1"/>
        <a:stretch>
          <a:fillRect/>
        </a:stretch>
      </xdr:blipFill>
      <xdr:spPr>
        <a:xfrm>
          <a:off x="2489200" y="177800"/>
          <a:ext cx="1908756" cy="365927"/>
        </a:xfrm>
        <a:prstGeom prst="rect">
          <a:avLst/>
        </a:prstGeom>
      </xdr:spPr>
    </xdr:pic>
    <xdr:clientData/>
  </xdr:twoCellAnchor>
  <xdr:twoCellAnchor editAs="oneCell">
    <xdr:from>
      <xdr:col>0</xdr:col>
      <xdr:colOff>59134</xdr:colOff>
      <xdr:row>0</xdr:row>
      <xdr:rowOff>50800</xdr:rowOff>
    </xdr:from>
    <xdr:to>
      <xdr:col>0</xdr:col>
      <xdr:colOff>2350950</xdr:colOff>
      <xdr:row>0</xdr:row>
      <xdr:rowOff>621814</xdr:rowOff>
    </xdr:to>
    <xdr:pic>
      <xdr:nvPicPr>
        <xdr:cNvPr id="8" name="Picture 7" descr="MY Voice logo&#10;">
          <a:extLst>
            <a:ext uri="{FF2B5EF4-FFF2-40B4-BE49-F238E27FC236}">
              <a16:creationId xmlns:a16="http://schemas.microsoft.com/office/drawing/2014/main" id="{ED5797D7-7F27-F644-BFC7-869714537799}"/>
            </a:ext>
          </a:extLst>
        </xdr:cNvPr>
        <xdr:cNvPicPr>
          <a:picLocks noChangeAspect="1"/>
        </xdr:cNvPicPr>
      </xdr:nvPicPr>
      <xdr:blipFill>
        <a:blip xmlns:r="http://schemas.openxmlformats.org/officeDocument/2006/relationships" r:embed="rId2"/>
        <a:stretch>
          <a:fillRect/>
        </a:stretch>
      </xdr:blipFill>
      <xdr:spPr>
        <a:xfrm>
          <a:off x="59134" y="50800"/>
          <a:ext cx="2291816" cy="5710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800100</xdr:colOff>
      <xdr:row>0</xdr:row>
      <xdr:rowOff>203200</xdr:rowOff>
    </xdr:from>
    <xdr:to>
      <xdr:col>3</xdr:col>
      <xdr:colOff>460956</xdr:colOff>
      <xdr:row>0</xdr:row>
      <xdr:rowOff>569127</xdr:rowOff>
    </xdr:to>
    <xdr:pic>
      <xdr:nvPicPr>
        <xdr:cNvPr id="4" name="图片 4" descr="The Centre logo">
          <a:extLst>
            <a:ext uri="{FF2B5EF4-FFF2-40B4-BE49-F238E27FC236}">
              <a16:creationId xmlns:a16="http://schemas.microsoft.com/office/drawing/2014/main" id="{05330C93-7ADF-1144-BD41-72D2916C8E84}"/>
            </a:ext>
          </a:extLst>
        </xdr:cNvPr>
        <xdr:cNvPicPr>
          <a:picLocks noChangeAspect="1"/>
        </xdr:cNvPicPr>
      </xdr:nvPicPr>
      <xdr:blipFill>
        <a:blip xmlns:r="http://schemas.openxmlformats.org/officeDocument/2006/relationships" r:embed="rId1"/>
        <a:stretch>
          <a:fillRect/>
        </a:stretch>
      </xdr:blipFill>
      <xdr:spPr>
        <a:xfrm>
          <a:off x="2476500" y="203200"/>
          <a:ext cx="1908756" cy="365927"/>
        </a:xfrm>
        <a:prstGeom prst="rect">
          <a:avLst/>
        </a:prstGeom>
      </xdr:spPr>
    </xdr:pic>
    <xdr:clientData/>
  </xdr:twoCellAnchor>
  <xdr:twoCellAnchor editAs="oneCell">
    <xdr:from>
      <xdr:col>0</xdr:col>
      <xdr:colOff>50800</xdr:colOff>
      <xdr:row>0</xdr:row>
      <xdr:rowOff>76200</xdr:rowOff>
    </xdr:from>
    <xdr:to>
      <xdr:col>2</xdr:col>
      <xdr:colOff>666216</xdr:colOff>
      <xdr:row>0</xdr:row>
      <xdr:rowOff>647214</xdr:rowOff>
    </xdr:to>
    <xdr:pic>
      <xdr:nvPicPr>
        <xdr:cNvPr id="5" name="Picture 4" descr="MY Voice logo&#10;">
          <a:extLst>
            <a:ext uri="{FF2B5EF4-FFF2-40B4-BE49-F238E27FC236}">
              <a16:creationId xmlns:a16="http://schemas.microsoft.com/office/drawing/2014/main" id="{08C9F277-CC43-5942-8D2C-13A8F864A813}"/>
            </a:ext>
          </a:extLst>
        </xdr:cNvPr>
        <xdr:cNvPicPr>
          <a:picLocks noChangeAspect="1"/>
        </xdr:cNvPicPr>
      </xdr:nvPicPr>
      <xdr:blipFill>
        <a:blip xmlns:r="http://schemas.openxmlformats.org/officeDocument/2006/relationships" r:embed="rId2"/>
        <a:stretch>
          <a:fillRect/>
        </a:stretch>
      </xdr:blipFill>
      <xdr:spPr>
        <a:xfrm>
          <a:off x="50800" y="76200"/>
          <a:ext cx="2291816" cy="5710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7"/>
  <sheetViews>
    <sheetView showGridLines="0" zoomScale="108" zoomScaleNormal="108" workbookViewId="0">
      <selection activeCell="A2" sqref="A2:XFD2"/>
    </sheetView>
  </sheetViews>
  <sheetFormatPr baseColWidth="10" defaultColWidth="10.6640625" defaultRowHeight="16" x14ac:dyDescent="0.2"/>
  <cols>
    <col min="1" max="1" width="14.5" style="15" customWidth="1"/>
    <col min="2" max="2" width="20.5" style="15" customWidth="1"/>
    <col min="3" max="9" width="13.33203125" style="15" customWidth="1"/>
    <col min="10" max="10" width="42" style="25" customWidth="1"/>
    <col min="11" max="11" width="11.6640625" style="15" customWidth="1"/>
    <col min="12" max="16384" width="10.6640625" style="15"/>
  </cols>
  <sheetData>
    <row r="1" spans="1:11" ht="56" customHeight="1" x14ac:dyDescent="0.2">
      <c r="A1" s="12"/>
      <c r="B1" s="13"/>
      <c r="C1" s="13"/>
      <c r="D1" s="13"/>
      <c r="E1" s="13"/>
      <c r="F1" s="13"/>
      <c r="G1" s="13"/>
      <c r="H1" s="13"/>
      <c r="I1" s="13"/>
      <c r="J1" s="14"/>
    </row>
    <row r="2" spans="1:11" s="195" customFormat="1" ht="24" customHeight="1" x14ac:dyDescent="0.2">
      <c r="A2" s="197" t="s">
        <v>199</v>
      </c>
      <c r="C2" s="196"/>
      <c r="E2" s="196"/>
    </row>
    <row r="3" spans="1:11" s="7" customFormat="1" ht="22" customHeight="1" x14ac:dyDescent="0.2">
      <c r="A3" s="125" t="s">
        <v>198</v>
      </c>
      <c r="B3" s="81"/>
      <c r="C3" s="81"/>
      <c r="D3" s="81"/>
      <c r="E3" s="81"/>
      <c r="F3" s="81"/>
      <c r="G3" s="81"/>
      <c r="H3" s="81"/>
      <c r="I3" s="81"/>
      <c r="J3" s="6"/>
    </row>
    <row r="4" spans="1:11" ht="7" customHeight="1" x14ac:dyDescent="0.2">
      <c r="A4" s="16"/>
      <c r="C4" s="17"/>
      <c r="D4" s="17"/>
      <c r="J4" s="18"/>
    </row>
    <row r="5" spans="1:11" s="7" customFormat="1" ht="22" customHeight="1" x14ac:dyDescent="0.2">
      <c r="A5" s="88" t="s">
        <v>152</v>
      </c>
      <c r="B5" s="82"/>
      <c r="C5" s="82"/>
      <c r="D5" s="82"/>
      <c r="E5" s="82"/>
      <c r="F5" s="82"/>
      <c r="G5" s="83"/>
      <c r="H5" s="83"/>
      <c r="I5" s="83"/>
      <c r="J5" s="6"/>
    </row>
    <row r="6" spans="1:11" ht="64" x14ac:dyDescent="0.2">
      <c r="A6" s="114" t="s">
        <v>0</v>
      </c>
      <c r="B6" s="96">
        <v>44938</v>
      </c>
      <c r="C6" s="114" t="s">
        <v>1</v>
      </c>
      <c r="D6" s="143"/>
      <c r="E6" s="144"/>
      <c r="F6" s="114" t="s">
        <v>2</v>
      </c>
      <c r="G6" s="139"/>
      <c r="H6" s="139"/>
      <c r="I6" s="139"/>
      <c r="J6" s="14"/>
    </row>
    <row r="7" spans="1:11" ht="32" x14ac:dyDescent="0.2">
      <c r="A7" s="132" t="s">
        <v>3</v>
      </c>
      <c r="B7" s="113" t="s">
        <v>4</v>
      </c>
      <c r="C7" s="140" t="s">
        <v>194</v>
      </c>
      <c r="D7" s="141"/>
      <c r="E7" s="141"/>
      <c r="F7" s="141"/>
      <c r="G7" s="141"/>
      <c r="H7" s="141"/>
      <c r="I7" s="142"/>
      <c r="J7" s="14"/>
    </row>
    <row r="8" spans="1:11" x14ac:dyDescent="0.2">
      <c r="A8" s="132"/>
      <c r="B8" s="113" t="s">
        <v>5</v>
      </c>
      <c r="C8" s="98"/>
      <c r="D8" s="99"/>
      <c r="E8" s="99"/>
      <c r="F8" s="99"/>
      <c r="G8" s="99"/>
      <c r="H8" s="99"/>
      <c r="I8" s="100"/>
      <c r="J8" s="14"/>
    </row>
    <row r="9" spans="1:11" x14ac:dyDescent="0.2">
      <c r="A9" s="132"/>
      <c r="B9" s="113" t="s">
        <v>6</v>
      </c>
      <c r="C9" s="98"/>
      <c r="D9" s="99"/>
      <c r="E9" s="99"/>
      <c r="F9" s="99"/>
      <c r="G9" s="99"/>
      <c r="H9" s="99"/>
      <c r="I9" s="100"/>
      <c r="J9" s="14"/>
    </row>
    <row r="10" spans="1:11" x14ac:dyDescent="0.2">
      <c r="A10" s="132"/>
      <c r="B10" s="113" t="s">
        <v>7</v>
      </c>
      <c r="C10" s="98"/>
      <c r="D10" s="99"/>
      <c r="E10" s="99"/>
      <c r="F10" s="99"/>
      <c r="G10" s="99"/>
      <c r="H10" s="99"/>
      <c r="I10" s="100"/>
      <c r="J10" s="14"/>
    </row>
    <row r="11" spans="1:11" ht="261" customHeight="1" x14ac:dyDescent="0.2">
      <c r="A11" s="115" t="s">
        <v>8</v>
      </c>
      <c r="B11" s="95">
        <v>44944</v>
      </c>
      <c r="C11" s="128" t="s">
        <v>196</v>
      </c>
      <c r="D11" s="129"/>
      <c r="E11" s="129"/>
      <c r="F11" s="129"/>
      <c r="G11" s="129"/>
      <c r="H11" s="129"/>
      <c r="I11" s="130"/>
      <c r="J11" s="14"/>
    </row>
    <row r="12" spans="1:11" x14ac:dyDescent="0.2">
      <c r="A12" s="115" t="s">
        <v>9</v>
      </c>
      <c r="B12" s="95">
        <v>44944</v>
      </c>
      <c r="C12" s="128" t="s">
        <v>10</v>
      </c>
      <c r="D12" s="129"/>
      <c r="E12" s="129"/>
      <c r="F12" s="129"/>
      <c r="G12" s="129"/>
      <c r="H12" s="129"/>
      <c r="I12" s="130"/>
      <c r="J12" s="14"/>
    </row>
    <row r="13" spans="1:11" ht="11" customHeight="1" x14ac:dyDescent="0.2">
      <c r="A13" s="16"/>
      <c r="C13" s="17"/>
      <c r="D13" s="17"/>
      <c r="J13" s="18"/>
    </row>
    <row r="14" spans="1:11" s="7" customFormat="1" x14ac:dyDescent="0.2">
      <c r="A14" s="84" t="s">
        <v>11</v>
      </c>
      <c r="B14" s="85"/>
      <c r="C14" s="85"/>
      <c r="D14" s="85"/>
      <c r="E14" s="85"/>
      <c r="F14" s="85"/>
      <c r="G14" s="86"/>
      <c r="H14" s="86"/>
      <c r="I14" s="87"/>
      <c r="J14" s="6"/>
    </row>
    <row r="15" spans="1:11" s="21" customFormat="1" ht="112" x14ac:dyDescent="0.2">
      <c r="A15" s="131" t="s">
        <v>12</v>
      </c>
      <c r="B15" s="116" t="s">
        <v>13</v>
      </c>
      <c r="C15" s="97" t="s">
        <v>14</v>
      </c>
      <c r="D15" s="117" t="s">
        <v>15</v>
      </c>
      <c r="E15" s="94">
        <v>1</v>
      </c>
      <c r="F15" s="116" t="s">
        <v>16</v>
      </c>
      <c r="G15" s="94">
        <v>2</v>
      </c>
      <c r="H15" s="116" t="s">
        <v>17</v>
      </c>
      <c r="I15" s="94">
        <v>0</v>
      </c>
      <c r="J15" s="19"/>
      <c r="K15" s="20"/>
    </row>
    <row r="16" spans="1:11" s="23" customFormat="1" ht="135" customHeight="1" x14ac:dyDescent="0.2">
      <c r="A16" s="132"/>
      <c r="B16" s="113" t="s">
        <v>18</v>
      </c>
      <c r="C16" s="145" t="s">
        <v>193</v>
      </c>
      <c r="D16" s="146"/>
      <c r="E16" s="146"/>
      <c r="F16" s="146"/>
      <c r="G16" s="146"/>
      <c r="H16" s="146"/>
      <c r="I16" s="147"/>
      <c r="J16" s="22"/>
    </row>
    <row r="17" spans="1:17" s="23" customFormat="1" ht="58" customHeight="1" x14ac:dyDescent="0.2">
      <c r="A17" s="132"/>
      <c r="B17" s="113" t="s">
        <v>19</v>
      </c>
      <c r="C17" s="133" t="s">
        <v>20</v>
      </c>
      <c r="D17" s="134"/>
      <c r="E17" s="134"/>
      <c r="F17" s="134"/>
      <c r="G17" s="134"/>
      <c r="H17" s="134"/>
      <c r="I17" s="135"/>
      <c r="J17" s="24"/>
    </row>
    <row r="18" spans="1:17" s="23" customFormat="1" ht="32" x14ac:dyDescent="0.2">
      <c r="A18" s="132"/>
      <c r="B18" s="113" t="s">
        <v>21</v>
      </c>
      <c r="C18" s="133" t="s">
        <v>22</v>
      </c>
      <c r="D18" s="134"/>
      <c r="E18" s="134"/>
      <c r="F18" s="134"/>
      <c r="G18" s="134"/>
      <c r="H18" s="134"/>
      <c r="I18" s="135"/>
      <c r="J18" s="24"/>
    </row>
    <row r="19" spans="1:17" s="23" customFormat="1" ht="57" customHeight="1" x14ac:dyDescent="0.2">
      <c r="A19" s="132"/>
      <c r="B19" s="113" t="s">
        <v>23</v>
      </c>
      <c r="C19" s="133" t="s">
        <v>24</v>
      </c>
      <c r="D19" s="134"/>
      <c r="E19" s="134"/>
      <c r="F19" s="134"/>
      <c r="G19" s="134"/>
      <c r="H19" s="134"/>
      <c r="I19" s="135"/>
      <c r="J19" s="24"/>
    </row>
    <row r="20" spans="1:17" s="23" customFormat="1" ht="23" customHeight="1" x14ac:dyDescent="0.2">
      <c r="A20" s="132"/>
      <c r="B20" s="113" t="s">
        <v>25</v>
      </c>
      <c r="C20" s="133" t="s">
        <v>26</v>
      </c>
      <c r="D20" s="134"/>
      <c r="E20" s="134"/>
      <c r="F20" s="134"/>
      <c r="G20" s="134"/>
      <c r="H20" s="134"/>
      <c r="I20" s="135"/>
      <c r="J20" s="24"/>
    </row>
    <row r="21" spans="1:17" s="14" customFormat="1" ht="76" customHeight="1" x14ac:dyDescent="0.2">
      <c r="A21" s="132"/>
      <c r="B21" s="113" t="s">
        <v>27</v>
      </c>
      <c r="C21" s="133" t="s">
        <v>28</v>
      </c>
      <c r="D21" s="134"/>
      <c r="E21" s="134"/>
      <c r="F21" s="134"/>
      <c r="G21" s="134"/>
      <c r="H21" s="134"/>
      <c r="I21" s="135"/>
      <c r="J21" s="25"/>
    </row>
    <row r="22" spans="1:17" s="14" customFormat="1" ht="48" x14ac:dyDescent="0.2">
      <c r="A22" s="132" t="s">
        <v>29</v>
      </c>
      <c r="B22" s="113" t="s">
        <v>180</v>
      </c>
      <c r="C22" s="136"/>
      <c r="D22" s="137"/>
      <c r="E22" s="137"/>
      <c r="F22" s="137"/>
      <c r="G22" s="137"/>
      <c r="H22" s="137"/>
      <c r="I22" s="138"/>
      <c r="J22" s="25"/>
    </row>
    <row r="23" spans="1:17" s="14" customFormat="1" ht="80" x14ac:dyDescent="0.2">
      <c r="A23" s="132"/>
      <c r="B23" s="113" t="s">
        <v>181</v>
      </c>
      <c r="C23" s="136"/>
      <c r="D23" s="137"/>
      <c r="E23" s="137"/>
      <c r="F23" s="137"/>
      <c r="G23" s="137"/>
      <c r="H23" s="137"/>
      <c r="I23" s="138"/>
      <c r="J23" s="25"/>
    </row>
    <row r="24" spans="1:17" x14ac:dyDescent="0.2">
      <c r="A24" s="16"/>
      <c r="J24" s="18"/>
    </row>
    <row r="25" spans="1:17" s="7" customFormat="1" x14ac:dyDescent="0.2">
      <c r="A25" s="88" t="s">
        <v>30</v>
      </c>
      <c r="B25" s="82"/>
      <c r="C25" s="82"/>
      <c r="D25" s="82"/>
      <c r="E25" s="82"/>
      <c r="F25" s="82"/>
      <c r="G25" s="83"/>
      <c r="H25" s="83"/>
      <c r="I25" s="83"/>
      <c r="J25" s="6"/>
    </row>
    <row r="26" spans="1:17" x14ac:dyDescent="0.2">
      <c r="A26" s="90" t="s">
        <v>153</v>
      </c>
      <c r="B26" s="91"/>
      <c r="C26" s="91"/>
      <c r="D26" s="91"/>
      <c r="E26" s="91"/>
      <c r="F26" s="91"/>
      <c r="G26" s="91"/>
      <c r="H26" s="91"/>
      <c r="I26" s="92"/>
      <c r="J26" s="14"/>
    </row>
    <row r="27" spans="1:17" s="14" customFormat="1" ht="88" customHeight="1" x14ac:dyDescent="0.2">
      <c r="A27" s="118" t="s">
        <v>31</v>
      </c>
      <c r="B27" s="148" t="s">
        <v>32</v>
      </c>
      <c r="C27" s="129"/>
      <c r="D27" s="129"/>
      <c r="E27" s="129"/>
      <c r="F27" s="129"/>
      <c r="G27" s="129"/>
      <c r="H27" s="129"/>
      <c r="I27" s="130"/>
      <c r="J27" s="25"/>
    </row>
    <row r="28" spans="1:17" s="14" customFormat="1" ht="124" customHeight="1" x14ac:dyDescent="0.2">
      <c r="A28" s="132" t="s">
        <v>182</v>
      </c>
      <c r="B28" s="113" t="s">
        <v>33</v>
      </c>
      <c r="C28" s="128" t="s">
        <v>197</v>
      </c>
      <c r="D28" s="129"/>
      <c r="E28" s="129"/>
      <c r="F28" s="129"/>
      <c r="G28" s="129"/>
      <c r="H28" s="129"/>
      <c r="I28" s="130"/>
      <c r="J28" s="93"/>
    </row>
    <row r="29" spans="1:17" s="14" customFormat="1" ht="130" customHeight="1" x14ac:dyDescent="0.2">
      <c r="A29" s="132"/>
      <c r="B29" s="113" t="s">
        <v>34</v>
      </c>
      <c r="C29" s="128" t="s">
        <v>188</v>
      </c>
      <c r="D29" s="129"/>
      <c r="E29" s="129"/>
      <c r="F29" s="129"/>
      <c r="G29" s="129"/>
      <c r="H29" s="129"/>
      <c r="I29" s="130"/>
      <c r="J29" s="25"/>
      <c r="K29" s="25"/>
      <c r="L29" s="25"/>
      <c r="M29" s="25"/>
      <c r="N29" s="25"/>
      <c r="O29" s="25"/>
      <c r="P29" s="25"/>
      <c r="Q29" s="25"/>
    </row>
    <row r="30" spans="1:17" ht="124" customHeight="1" x14ac:dyDescent="0.2">
      <c r="A30" s="132"/>
      <c r="B30" s="113" t="s">
        <v>35</v>
      </c>
      <c r="C30" s="128" t="s">
        <v>183</v>
      </c>
      <c r="D30" s="129"/>
      <c r="E30" s="129"/>
      <c r="F30" s="129"/>
      <c r="G30" s="129"/>
      <c r="H30" s="129"/>
      <c r="I30" s="130"/>
    </row>
    <row r="31" spans="1:17" ht="32" x14ac:dyDescent="0.2">
      <c r="A31" s="132"/>
      <c r="B31" s="113" t="s">
        <v>36</v>
      </c>
      <c r="C31" s="128" t="s">
        <v>184</v>
      </c>
      <c r="D31" s="129"/>
      <c r="E31" s="129"/>
      <c r="F31" s="129"/>
      <c r="G31" s="129"/>
      <c r="H31" s="129"/>
      <c r="I31" s="130"/>
    </row>
    <row r="32" spans="1:17" x14ac:dyDescent="0.2">
      <c r="A32" s="132"/>
      <c r="B32" s="113" t="s">
        <v>37</v>
      </c>
      <c r="C32" s="128" t="s">
        <v>185</v>
      </c>
      <c r="D32" s="129"/>
      <c r="E32" s="129"/>
      <c r="F32" s="129"/>
      <c r="G32" s="129"/>
      <c r="H32" s="129"/>
      <c r="I32" s="130"/>
    </row>
    <row r="33" spans="1:15" ht="120" customHeight="1" x14ac:dyDescent="0.2">
      <c r="A33" s="132" t="s">
        <v>38</v>
      </c>
      <c r="B33" s="126" t="s">
        <v>186</v>
      </c>
      <c r="C33" s="126"/>
      <c r="D33" s="126"/>
      <c r="E33" s="126"/>
      <c r="F33" s="126"/>
      <c r="G33" s="126"/>
      <c r="H33" s="126"/>
      <c r="I33" s="126"/>
    </row>
    <row r="34" spans="1:15" ht="49" customHeight="1" x14ac:dyDescent="0.2">
      <c r="A34" s="132"/>
      <c r="B34" s="126" t="s">
        <v>187</v>
      </c>
      <c r="C34" s="126"/>
      <c r="D34" s="126"/>
      <c r="E34" s="126"/>
      <c r="F34" s="126"/>
      <c r="G34" s="126"/>
      <c r="H34" s="126"/>
      <c r="I34" s="126"/>
    </row>
    <row r="35" spans="1:15" ht="30" customHeight="1" x14ac:dyDescent="0.2">
      <c r="A35" s="132"/>
      <c r="B35" s="126" t="s">
        <v>39</v>
      </c>
      <c r="C35" s="126"/>
      <c r="D35" s="126"/>
      <c r="E35" s="126"/>
      <c r="F35" s="126"/>
      <c r="G35" s="126"/>
      <c r="H35" s="126"/>
      <c r="I35" s="126"/>
    </row>
    <row r="36" spans="1:15" s="80" customFormat="1" ht="57" customHeight="1" x14ac:dyDescent="0.2">
      <c r="A36" s="127" t="s">
        <v>195</v>
      </c>
      <c r="B36" s="127"/>
      <c r="C36" s="127"/>
      <c r="D36" s="127"/>
      <c r="E36" s="127"/>
      <c r="F36" s="127"/>
      <c r="G36" s="127"/>
      <c r="H36" s="127"/>
      <c r="I36" s="127"/>
      <c r="J36" s="79"/>
      <c r="K36" s="79"/>
      <c r="L36" s="79"/>
      <c r="M36" s="79"/>
      <c r="N36" s="79"/>
      <c r="O36" s="79"/>
    </row>
    <row r="37" spans="1:15" x14ac:dyDescent="0.2">
      <c r="A37" s="89"/>
    </row>
  </sheetData>
  <mergeCells count="28">
    <mergeCell ref="A7:A10"/>
    <mergeCell ref="C18:I18"/>
    <mergeCell ref="C12:I12"/>
    <mergeCell ref="C31:I31"/>
    <mergeCell ref="C32:I32"/>
    <mergeCell ref="B27:I27"/>
    <mergeCell ref="C21:I21"/>
    <mergeCell ref="C23:I23"/>
    <mergeCell ref="G6:I6"/>
    <mergeCell ref="C7:I7"/>
    <mergeCell ref="C11:I11"/>
    <mergeCell ref="D6:E6"/>
    <mergeCell ref="C16:I16"/>
    <mergeCell ref="B34:I34"/>
    <mergeCell ref="A36:I36"/>
    <mergeCell ref="C30:I30"/>
    <mergeCell ref="A15:A21"/>
    <mergeCell ref="C19:I19"/>
    <mergeCell ref="C20:I20"/>
    <mergeCell ref="C17:I17"/>
    <mergeCell ref="A33:A35"/>
    <mergeCell ref="A22:A23"/>
    <mergeCell ref="C22:I22"/>
    <mergeCell ref="A28:A32"/>
    <mergeCell ref="C28:I28"/>
    <mergeCell ref="C29:I29"/>
    <mergeCell ref="B33:I33"/>
    <mergeCell ref="B35:I35"/>
  </mergeCells>
  <phoneticPr fontId="1" type="noConversion"/>
  <printOptions horizontalCentered="1"/>
  <pageMargins left="0.25" right="0.25" top="0.75" bottom="0.75" header="0.3" footer="0.3"/>
  <pageSetup paperSize="9"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2"/>
  <sheetViews>
    <sheetView showGridLines="0" zoomScale="67" zoomScaleNormal="67" workbookViewId="0">
      <selection activeCell="A2" sqref="A2:XFD2"/>
    </sheetView>
  </sheetViews>
  <sheetFormatPr baseColWidth="10" defaultColWidth="10.6640625" defaultRowHeight="14" x14ac:dyDescent="0.2"/>
  <cols>
    <col min="1" max="1" width="8.6640625" style="1" customWidth="1"/>
    <col min="2" max="2" width="16.1640625" style="1" customWidth="1"/>
    <col min="3" max="3" width="34.1640625" style="1" customWidth="1"/>
    <col min="4" max="4" width="10.6640625" style="1"/>
    <col min="5" max="5" width="50.1640625" style="1" customWidth="1"/>
    <col min="6" max="6" width="52" style="1" customWidth="1"/>
    <col min="7" max="7" width="35.6640625" style="2" customWidth="1"/>
    <col min="8" max="8" width="45" style="2" customWidth="1"/>
    <col min="9" max="9" width="36.5" style="2" customWidth="1"/>
    <col min="10" max="10" width="34.1640625" style="1" customWidth="1"/>
    <col min="11" max="11" width="32.1640625" style="1" customWidth="1"/>
    <col min="12" max="12" width="43.6640625" style="1" customWidth="1"/>
    <col min="13" max="16384" width="10.6640625" style="1"/>
  </cols>
  <sheetData>
    <row r="1" spans="1:13" s="3" customFormat="1" ht="60" customHeight="1" x14ac:dyDescent="0.2">
      <c r="A1" s="5"/>
      <c r="B1" s="5"/>
      <c r="C1" s="5"/>
      <c r="D1" s="5"/>
      <c r="E1" s="5"/>
      <c r="F1" s="5"/>
      <c r="G1" s="5"/>
      <c r="H1" s="5"/>
      <c r="I1" s="5"/>
      <c r="J1" s="4"/>
    </row>
    <row r="2" spans="1:13" s="195" customFormat="1" ht="24" customHeight="1" x14ac:dyDescent="0.2">
      <c r="A2" s="197" t="s">
        <v>199</v>
      </c>
      <c r="C2" s="196"/>
      <c r="E2" s="196"/>
    </row>
    <row r="3" spans="1:13" s="7" customFormat="1" ht="33" customHeight="1" x14ac:dyDescent="0.2">
      <c r="A3" s="101" t="s">
        <v>154</v>
      </c>
      <c r="B3" s="102"/>
      <c r="C3" s="103"/>
      <c r="D3" s="103"/>
      <c r="E3" s="103"/>
      <c r="F3" s="103"/>
      <c r="G3" s="104"/>
      <c r="H3" s="104"/>
      <c r="I3" s="104"/>
      <c r="J3" s="104"/>
      <c r="K3" s="104"/>
      <c r="L3" s="105"/>
      <c r="M3" s="6"/>
    </row>
    <row r="4" spans="1:13" s="8" customFormat="1" ht="9" customHeight="1" x14ac:dyDescent="0.2">
      <c r="G4" s="9"/>
      <c r="H4" s="9"/>
      <c r="I4" s="9"/>
    </row>
    <row r="5" spans="1:13" s="8" customFormat="1" ht="23" customHeight="1" x14ac:dyDescent="0.2">
      <c r="A5" s="149" t="s">
        <v>40</v>
      </c>
      <c r="B5" s="149" t="s">
        <v>41</v>
      </c>
      <c r="C5" s="149" t="s">
        <v>42</v>
      </c>
      <c r="D5" s="149" t="s">
        <v>43</v>
      </c>
      <c r="E5" s="149" t="s">
        <v>44</v>
      </c>
      <c r="F5" s="149"/>
      <c r="G5" s="149" t="s">
        <v>45</v>
      </c>
      <c r="H5" s="149"/>
      <c r="I5" s="149" t="s">
        <v>46</v>
      </c>
      <c r="J5" s="149"/>
      <c r="K5" s="149"/>
      <c r="L5" s="149"/>
    </row>
    <row r="6" spans="1:13" s="8" customFormat="1" ht="36" customHeight="1" x14ac:dyDescent="0.2">
      <c r="A6" s="150"/>
      <c r="B6" s="150"/>
      <c r="C6" s="150"/>
      <c r="D6" s="150"/>
      <c r="E6" s="107" t="s">
        <v>47</v>
      </c>
      <c r="F6" s="108" t="s">
        <v>48</v>
      </c>
      <c r="G6" s="107" t="s">
        <v>49</v>
      </c>
      <c r="H6" s="108" t="s">
        <v>177</v>
      </c>
      <c r="I6" s="108" t="s">
        <v>50</v>
      </c>
      <c r="J6" s="107" t="s">
        <v>178</v>
      </c>
      <c r="K6" s="107" t="s">
        <v>179</v>
      </c>
      <c r="L6" s="108" t="s">
        <v>51</v>
      </c>
    </row>
    <row r="7" spans="1:13" s="8" customFormat="1" ht="181.25" customHeight="1" x14ac:dyDescent="0.2">
      <c r="A7" s="10" t="s">
        <v>52</v>
      </c>
      <c r="B7" s="11" t="s">
        <v>164</v>
      </c>
      <c r="C7" s="11" t="s">
        <v>53</v>
      </c>
      <c r="D7" s="10" t="s">
        <v>54</v>
      </c>
      <c r="E7" s="11" t="s">
        <v>165</v>
      </c>
      <c r="F7" s="11" t="s">
        <v>166</v>
      </c>
      <c r="G7" s="11" t="s">
        <v>167</v>
      </c>
      <c r="H7" s="11" t="s">
        <v>168</v>
      </c>
      <c r="I7" s="11" t="s">
        <v>55</v>
      </c>
      <c r="J7" s="11"/>
      <c r="K7" s="11"/>
      <c r="L7" s="11"/>
    </row>
    <row r="8" spans="1:13" s="8" customFormat="1" ht="207" customHeight="1" x14ac:dyDescent="0.2">
      <c r="A8" s="10" t="s">
        <v>56</v>
      </c>
      <c r="B8" s="11" t="s">
        <v>57</v>
      </c>
      <c r="C8" s="11" t="s">
        <v>53</v>
      </c>
      <c r="D8" s="10" t="s">
        <v>54</v>
      </c>
      <c r="E8" s="11" t="s">
        <v>165</v>
      </c>
      <c r="F8" s="11" t="s">
        <v>166</v>
      </c>
      <c r="G8" s="11" t="s">
        <v>167</v>
      </c>
      <c r="H8" s="11" t="s">
        <v>168</v>
      </c>
      <c r="I8" s="11"/>
      <c r="J8" s="11"/>
      <c r="K8" s="11"/>
      <c r="L8" s="11"/>
    </row>
    <row r="9" spans="1:13" s="8" customFormat="1" ht="285" customHeight="1" x14ac:dyDescent="0.2">
      <c r="A9" s="10" t="s">
        <v>58</v>
      </c>
      <c r="B9" s="11" t="s">
        <v>57</v>
      </c>
      <c r="C9" s="11" t="s">
        <v>53</v>
      </c>
      <c r="D9" s="10" t="s">
        <v>54</v>
      </c>
      <c r="E9" s="11" t="s">
        <v>189</v>
      </c>
      <c r="F9" s="11" t="s">
        <v>169</v>
      </c>
      <c r="G9" s="11" t="s">
        <v>167</v>
      </c>
      <c r="H9" s="11" t="s">
        <v>168</v>
      </c>
      <c r="I9" s="11"/>
      <c r="J9" s="11"/>
      <c r="K9" s="11"/>
      <c r="L9" s="11"/>
    </row>
    <row r="10" spans="1:13" s="8" customFormat="1" ht="16" x14ac:dyDescent="0.2">
      <c r="G10" s="9"/>
      <c r="H10" s="9"/>
      <c r="I10" s="9"/>
    </row>
    <row r="11" spans="1:13" s="8" customFormat="1" ht="16" x14ac:dyDescent="0.2">
      <c r="G11" s="9"/>
      <c r="H11" s="9"/>
      <c r="I11" s="9"/>
    </row>
    <row r="12" spans="1:13" s="8" customFormat="1" ht="16" x14ac:dyDescent="0.2">
      <c r="G12" s="9"/>
      <c r="H12" s="9"/>
      <c r="I12" s="9"/>
    </row>
  </sheetData>
  <mergeCells count="7">
    <mergeCell ref="G5:H5"/>
    <mergeCell ref="I5:L5"/>
    <mergeCell ref="A5:A6"/>
    <mergeCell ref="B5:B6"/>
    <mergeCell ref="C5:C6"/>
    <mergeCell ref="D5:D6"/>
    <mergeCell ref="E5:F5"/>
  </mergeCells>
  <phoneticPr fontId="1" type="noConversion"/>
  <printOptions horizontalCentered="1"/>
  <pageMargins left="0.25" right="0.25"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6"/>
  <sheetViews>
    <sheetView showGridLines="0" zoomScaleNormal="100" workbookViewId="0">
      <selection activeCell="A2" sqref="A2:XFD2"/>
    </sheetView>
  </sheetViews>
  <sheetFormatPr baseColWidth="10" defaultColWidth="10.6640625" defaultRowHeight="16" x14ac:dyDescent="0.2"/>
  <cols>
    <col min="1" max="1" width="10" style="32" customWidth="1"/>
    <col min="2" max="3" width="11.6640625" style="32" customWidth="1"/>
    <col min="4" max="4" width="16.6640625" style="32" customWidth="1"/>
    <col min="5" max="5" width="9" style="32" customWidth="1"/>
    <col min="6" max="6" width="13.5" style="32" customWidth="1"/>
    <col min="7" max="7" width="11.6640625" style="32" customWidth="1"/>
    <col min="8" max="20" width="12.1640625" style="32" customWidth="1"/>
    <col min="21" max="44" width="11.6640625" style="32" customWidth="1"/>
    <col min="45" max="16384" width="10.6640625" style="32"/>
  </cols>
  <sheetData>
    <row r="1" spans="1:21" s="15" customFormat="1" ht="60" customHeight="1" x14ac:dyDescent="0.2">
      <c r="A1" s="13"/>
      <c r="B1" s="13"/>
      <c r="C1" s="13"/>
      <c r="D1" s="13"/>
      <c r="E1" s="13"/>
      <c r="F1" s="13"/>
      <c r="G1" s="13"/>
      <c r="H1" s="13"/>
      <c r="I1" s="13"/>
      <c r="J1" s="14"/>
    </row>
    <row r="2" spans="1:21" s="195" customFormat="1" ht="24" customHeight="1" x14ac:dyDescent="0.2">
      <c r="A2" s="197" t="s">
        <v>199</v>
      </c>
      <c r="C2" s="196"/>
      <c r="E2" s="196"/>
    </row>
    <row r="3" spans="1:21" s="7" customFormat="1" ht="28" customHeight="1" x14ac:dyDescent="0.2">
      <c r="A3" s="121" t="s">
        <v>155</v>
      </c>
      <c r="B3" s="81"/>
      <c r="C3" s="81"/>
      <c r="D3" s="81"/>
      <c r="E3" s="81"/>
      <c r="F3" s="81"/>
      <c r="G3" s="81"/>
      <c r="H3" s="81"/>
      <c r="I3" s="81"/>
      <c r="J3" s="81"/>
      <c r="K3" s="81"/>
      <c r="L3" s="81"/>
      <c r="M3" s="81"/>
      <c r="N3" s="81"/>
      <c r="O3" s="81"/>
      <c r="P3" s="81"/>
      <c r="Q3" s="81"/>
      <c r="R3" s="81"/>
      <c r="S3" s="81"/>
      <c r="T3" s="81"/>
      <c r="U3" s="6"/>
    </row>
    <row r="4" spans="1:21" ht="8" customHeight="1" x14ac:dyDescent="0.2">
      <c r="A4" s="34"/>
      <c r="B4" s="35"/>
      <c r="C4" s="34"/>
      <c r="D4" s="34"/>
      <c r="E4" s="35"/>
      <c r="F4" s="35"/>
      <c r="G4" s="37"/>
      <c r="H4" s="35"/>
      <c r="I4" s="35"/>
      <c r="J4" s="36"/>
      <c r="K4" s="119"/>
      <c r="L4" s="120"/>
      <c r="M4" s="120"/>
      <c r="N4" s="120"/>
      <c r="O4" s="120"/>
      <c r="P4" s="120"/>
      <c r="Q4" s="120"/>
      <c r="R4" s="120"/>
      <c r="S4" s="120"/>
      <c r="T4" s="120"/>
    </row>
    <row r="5" spans="1:21" ht="34" customHeight="1" x14ac:dyDescent="0.2">
      <c r="A5" s="153" t="s">
        <v>59</v>
      </c>
      <c r="B5" s="153"/>
      <c r="C5" s="153"/>
      <c r="D5" s="153"/>
      <c r="E5" s="153"/>
      <c r="F5" s="164">
        <f>D7+I7+I11</f>
        <v>3631.7460317460318</v>
      </c>
      <c r="G5" s="164"/>
      <c r="H5" s="164"/>
      <c r="I5" s="164"/>
      <c r="J5" s="33"/>
      <c r="K5" s="31"/>
      <c r="L5" s="31"/>
      <c r="M5" s="31"/>
      <c r="N5" s="31"/>
      <c r="O5" s="31"/>
      <c r="P5" s="31"/>
      <c r="Q5" s="31"/>
      <c r="R5" s="31"/>
      <c r="S5" s="31"/>
      <c r="T5" s="31"/>
    </row>
    <row r="6" spans="1:21" ht="9" customHeight="1" x14ac:dyDescent="0.2">
      <c r="A6" s="34"/>
      <c r="B6" s="35"/>
      <c r="C6" s="34"/>
      <c r="D6" s="34"/>
      <c r="E6" s="36"/>
      <c r="F6" s="35"/>
      <c r="G6" s="37"/>
      <c r="H6" s="35"/>
      <c r="I6" s="35"/>
      <c r="J6" s="29"/>
      <c r="K6" s="30"/>
      <c r="L6" s="31"/>
      <c r="M6" s="31"/>
      <c r="N6" s="31"/>
      <c r="O6" s="31"/>
      <c r="P6" s="31"/>
      <c r="Q6" s="31"/>
      <c r="R6" s="31"/>
      <c r="S6" s="31"/>
      <c r="T6" s="31"/>
    </row>
    <row r="7" spans="1:21" ht="34.25" customHeight="1" x14ac:dyDescent="0.2">
      <c r="A7" s="132" t="s">
        <v>60</v>
      </c>
      <c r="B7" s="132"/>
      <c r="C7" s="132"/>
      <c r="D7" s="122">
        <f>SUM(D8:D9)</f>
        <v>3631.7460317460318</v>
      </c>
      <c r="E7" s="38"/>
      <c r="F7" s="163" t="s">
        <v>61</v>
      </c>
      <c r="G7" s="163"/>
      <c r="H7" s="163"/>
      <c r="I7" s="124">
        <f>SUM(I8:I10)</f>
        <v>0</v>
      </c>
      <c r="J7" s="33"/>
      <c r="K7" s="31"/>
      <c r="L7" s="31"/>
      <c r="M7" s="31"/>
      <c r="N7" s="31"/>
      <c r="O7" s="31"/>
      <c r="P7" s="31"/>
      <c r="Q7" s="31"/>
      <c r="R7" s="31"/>
      <c r="S7" s="31"/>
      <c r="T7" s="31"/>
    </row>
    <row r="8" spans="1:21" ht="34.25" customHeight="1" x14ac:dyDescent="0.2">
      <c r="A8" s="162" t="s">
        <v>62</v>
      </c>
      <c r="B8" s="162"/>
      <c r="C8" s="162"/>
      <c r="D8" s="122">
        <v>3600</v>
      </c>
      <c r="E8" s="38"/>
      <c r="F8" s="162" t="s">
        <v>63</v>
      </c>
      <c r="G8" s="162"/>
      <c r="H8" s="162"/>
      <c r="I8" s="124">
        <f>SUM(H17:K17)</f>
        <v>0</v>
      </c>
      <c r="J8" s="33"/>
      <c r="K8" s="31"/>
      <c r="L8" s="31"/>
      <c r="M8" s="31"/>
      <c r="N8" s="31"/>
      <c r="O8" s="31"/>
      <c r="P8" s="31"/>
      <c r="Q8" s="31"/>
      <c r="R8" s="31"/>
      <c r="S8" s="31"/>
      <c r="T8" s="31"/>
    </row>
    <row r="9" spans="1:21" ht="34.25" customHeight="1" x14ac:dyDescent="0.2">
      <c r="A9" s="162" t="s">
        <v>64</v>
      </c>
      <c r="B9" s="162"/>
      <c r="C9" s="162"/>
      <c r="D9" s="122">
        <f>200/6.3</f>
        <v>31.746031746031747</v>
      </c>
      <c r="E9" s="38"/>
      <c r="F9" s="162" t="s">
        <v>65</v>
      </c>
      <c r="G9" s="162"/>
      <c r="H9" s="162"/>
      <c r="I9" s="124">
        <f>SUM(L17:R17)</f>
        <v>0</v>
      </c>
      <c r="J9" s="33"/>
      <c r="K9" s="31"/>
      <c r="L9" s="31"/>
      <c r="M9" s="31"/>
      <c r="N9" s="31"/>
      <c r="O9" s="31"/>
      <c r="P9" s="31"/>
      <c r="Q9" s="31"/>
      <c r="R9" s="31"/>
      <c r="S9" s="31"/>
      <c r="T9" s="31"/>
    </row>
    <row r="10" spans="1:21" ht="34.25" customHeight="1" x14ac:dyDescent="0.2">
      <c r="A10" s="165" t="s">
        <v>157</v>
      </c>
      <c r="B10" s="166"/>
      <c r="C10" s="166"/>
      <c r="D10" s="167"/>
      <c r="E10" s="39"/>
      <c r="F10" s="162" t="s">
        <v>66</v>
      </c>
      <c r="G10" s="162"/>
      <c r="H10" s="162"/>
      <c r="I10" s="124">
        <f>SUM(S17:S17)</f>
        <v>0</v>
      </c>
      <c r="J10" s="33"/>
      <c r="K10" s="31"/>
      <c r="L10" s="31"/>
      <c r="M10" s="31"/>
      <c r="N10" s="31"/>
      <c r="O10" s="31"/>
      <c r="P10" s="31"/>
      <c r="Q10" s="31"/>
      <c r="R10" s="31"/>
      <c r="S10" s="31"/>
      <c r="T10" s="31"/>
    </row>
    <row r="11" spans="1:21" ht="51" customHeight="1" x14ac:dyDescent="0.2">
      <c r="A11" s="40"/>
      <c r="B11" s="40"/>
      <c r="C11" s="40"/>
      <c r="D11" s="40"/>
      <c r="E11" s="39"/>
      <c r="F11" s="163" t="s">
        <v>67</v>
      </c>
      <c r="G11" s="163"/>
      <c r="H11" s="163"/>
      <c r="I11" s="124">
        <f>T26</f>
        <v>0</v>
      </c>
      <c r="J11" s="33"/>
      <c r="K11" s="31"/>
      <c r="L11" s="31"/>
      <c r="M11" s="31"/>
      <c r="N11" s="31"/>
      <c r="O11" s="31"/>
      <c r="P11" s="31"/>
      <c r="Q11" s="31"/>
      <c r="R11" s="31"/>
      <c r="S11" s="31"/>
      <c r="T11" s="31"/>
    </row>
    <row r="12" spans="1:21" ht="13.25" customHeight="1" x14ac:dyDescent="0.2">
      <c r="A12" s="26"/>
      <c r="B12" s="27"/>
      <c r="C12" s="26"/>
      <c r="D12" s="26"/>
      <c r="E12" s="27"/>
      <c r="F12" s="35"/>
      <c r="G12" s="37"/>
      <c r="H12" s="35"/>
      <c r="I12" s="35"/>
      <c r="J12" s="27"/>
      <c r="K12" s="41"/>
      <c r="L12" s="28"/>
      <c r="M12" s="28"/>
      <c r="N12" s="28"/>
      <c r="O12" s="28"/>
      <c r="P12" s="28"/>
      <c r="Q12" s="28"/>
      <c r="R12" s="28"/>
      <c r="S12" s="28"/>
      <c r="T12" s="28"/>
    </row>
    <row r="13" spans="1:21" ht="36" customHeight="1" x14ac:dyDescent="0.2">
      <c r="A13" s="153" t="s">
        <v>68</v>
      </c>
      <c r="B13" s="153"/>
      <c r="C13" s="153"/>
      <c r="D13" s="153"/>
      <c r="E13" s="153"/>
      <c r="F13" s="153"/>
      <c r="G13" s="153"/>
      <c r="H13" s="153"/>
      <c r="I13" s="153"/>
      <c r="J13" s="153"/>
      <c r="K13" s="153"/>
      <c r="L13" s="153"/>
      <c r="M13" s="153"/>
      <c r="N13" s="153"/>
      <c r="O13" s="153"/>
      <c r="P13" s="153"/>
      <c r="Q13" s="153"/>
      <c r="R13" s="153"/>
      <c r="S13" s="153"/>
      <c r="T13" s="153"/>
    </row>
    <row r="14" spans="1:21" s="42" customFormat="1" ht="26" customHeight="1" x14ac:dyDescent="0.2">
      <c r="A14" s="168" t="s">
        <v>40</v>
      </c>
      <c r="B14" s="168" t="s">
        <v>69</v>
      </c>
      <c r="C14" s="168" t="s">
        <v>70</v>
      </c>
      <c r="D14" s="168" t="s">
        <v>71</v>
      </c>
      <c r="E14" s="168" t="s">
        <v>72</v>
      </c>
      <c r="F14" s="168" t="s">
        <v>73</v>
      </c>
      <c r="G14" s="168"/>
      <c r="H14" s="168" t="s">
        <v>74</v>
      </c>
      <c r="I14" s="168"/>
      <c r="J14" s="168"/>
      <c r="K14" s="168"/>
      <c r="L14" s="168"/>
      <c r="M14" s="168"/>
      <c r="N14" s="168"/>
      <c r="O14" s="168"/>
      <c r="P14" s="168"/>
      <c r="Q14" s="168"/>
      <c r="R14" s="168"/>
      <c r="S14" s="168"/>
      <c r="T14" s="168"/>
    </row>
    <row r="15" spans="1:21" s="42" customFormat="1" ht="26" customHeight="1" x14ac:dyDescent="0.2">
      <c r="A15" s="168"/>
      <c r="B15" s="168"/>
      <c r="C15" s="168"/>
      <c r="D15" s="168"/>
      <c r="E15" s="168"/>
      <c r="F15" s="152" t="s">
        <v>75</v>
      </c>
      <c r="G15" s="152" t="s">
        <v>76</v>
      </c>
      <c r="H15" s="152" t="s">
        <v>77</v>
      </c>
      <c r="I15" s="152" t="s">
        <v>78</v>
      </c>
      <c r="J15" s="152" t="s">
        <v>79</v>
      </c>
      <c r="K15" s="152" t="s">
        <v>80</v>
      </c>
      <c r="L15" s="152" t="s">
        <v>81</v>
      </c>
      <c r="M15" s="152" t="s">
        <v>82</v>
      </c>
      <c r="N15" s="152" t="s">
        <v>83</v>
      </c>
      <c r="O15" s="151" t="s">
        <v>84</v>
      </c>
      <c r="P15" s="151"/>
      <c r="Q15" s="151"/>
      <c r="R15" s="151"/>
      <c r="S15" s="152" t="s">
        <v>85</v>
      </c>
      <c r="T15" s="152" t="s">
        <v>86</v>
      </c>
    </row>
    <row r="16" spans="1:21" s="42" customFormat="1" ht="60" customHeight="1" x14ac:dyDescent="0.2">
      <c r="A16" s="168"/>
      <c r="B16" s="168"/>
      <c r="C16" s="168"/>
      <c r="D16" s="168"/>
      <c r="E16" s="168"/>
      <c r="F16" s="152"/>
      <c r="G16" s="152"/>
      <c r="H16" s="152"/>
      <c r="I16" s="152"/>
      <c r="J16" s="152"/>
      <c r="K16" s="152"/>
      <c r="L16" s="152"/>
      <c r="M16" s="152"/>
      <c r="N16" s="152"/>
      <c r="O16" s="43" t="s">
        <v>87</v>
      </c>
      <c r="P16" s="43" t="s">
        <v>88</v>
      </c>
      <c r="Q16" s="43" t="s">
        <v>89</v>
      </c>
      <c r="R16" s="43" t="s">
        <v>90</v>
      </c>
      <c r="S16" s="152"/>
      <c r="T16" s="152"/>
    </row>
    <row r="17" spans="1:20" ht="35" customHeight="1" x14ac:dyDescent="0.2">
      <c r="A17" s="44" t="s">
        <v>91</v>
      </c>
      <c r="B17" s="45"/>
      <c r="C17" s="44" t="s">
        <v>92</v>
      </c>
      <c r="D17" s="44" t="s">
        <v>93</v>
      </c>
      <c r="E17" s="44" t="s">
        <v>94</v>
      </c>
      <c r="F17" s="45" t="s">
        <v>95</v>
      </c>
      <c r="G17" s="45" t="s">
        <v>96</v>
      </c>
      <c r="H17" s="66">
        <v>0</v>
      </c>
      <c r="I17" s="66">
        <v>0</v>
      </c>
      <c r="J17" s="66">
        <f>Budget_Details!J16/6.3</f>
        <v>0</v>
      </c>
      <c r="K17" s="66">
        <f>Budget_Details!I10/6.3</f>
        <v>0</v>
      </c>
      <c r="L17" s="66">
        <f>Budget_Details!I11/6.3</f>
        <v>0</v>
      </c>
      <c r="M17" s="66">
        <f>Budget_Details!I18/6.3</f>
        <v>0</v>
      </c>
      <c r="N17" s="66">
        <f>(Budget_Details!I12+Budget_Details!I19)/6.3</f>
        <v>0</v>
      </c>
      <c r="O17" s="66">
        <f>Budget_Details!I20/6.3</f>
        <v>0</v>
      </c>
      <c r="P17" s="66">
        <f>Budget_Details!I21/6.3</f>
        <v>0</v>
      </c>
      <c r="Q17" s="66">
        <f>Budget_Details!I22/6.3</f>
        <v>0</v>
      </c>
      <c r="R17" s="66">
        <f>Budget_Details!I23/6.3</f>
        <v>0</v>
      </c>
      <c r="S17" s="66">
        <f>Budget_Details!J26/6.3</f>
        <v>0</v>
      </c>
      <c r="T17" s="66">
        <f>SUM(H17:S17)</f>
        <v>0</v>
      </c>
    </row>
    <row r="18" spans="1:20" ht="91" customHeight="1" x14ac:dyDescent="0.2">
      <c r="A18" s="157" t="s">
        <v>156</v>
      </c>
      <c r="B18" s="158"/>
      <c r="C18" s="158"/>
      <c r="D18" s="158"/>
      <c r="E18" s="158"/>
      <c r="F18" s="158"/>
      <c r="G18" s="158"/>
      <c r="H18" s="158"/>
      <c r="I18" s="158"/>
      <c r="J18" s="158"/>
      <c r="K18" s="158"/>
      <c r="L18" s="158"/>
      <c r="M18" s="158"/>
      <c r="N18" s="158"/>
      <c r="O18" s="158"/>
      <c r="P18" s="158"/>
      <c r="Q18" s="158"/>
      <c r="R18" s="158"/>
      <c r="S18" s="158"/>
      <c r="T18" s="158"/>
    </row>
    <row r="19" spans="1:20" ht="32" customHeight="1" x14ac:dyDescent="0.2">
      <c r="A19" s="153" t="s">
        <v>97</v>
      </c>
      <c r="B19" s="153"/>
      <c r="C19" s="153"/>
      <c r="D19" s="153"/>
      <c r="E19" s="153"/>
      <c r="F19" s="153"/>
      <c r="G19" s="153"/>
      <c r="H19" s="153"/>
      <c r="I19" s="153"/>
      <c r="J19" s="153"/>
      <c r="K19" s="153"/>
      <c r="L19" s="153"/>
      <c r="M19" s="153"/>
      <c r="N19" s="153"/>
      <c r="O19" s="153"/>
      <c r="P19" s="153"/>
      <c r="Q19" s="153"/>
      <c r="R19" s="153"/>
      <c r="S19" s="153"/>
      <c r="T19" s="153"/>
    </row>
    <row r="20" spans="1:20" ht="35" customHeight="1" x14ac:dyDescent="0.2">
      <c r="A20" s="154" t="s">
        <v>98</v>
      </c>
      <c r="B20" s="154"/>
      <c r="C20" s="154"/>
      <c r="D20" s="108" t="s">
        <v>99</v>
      </c>
      <c r="E20" s="155" t="s">
        <v>100</v>
      </c>
      <c r="F20" s="155"/>
      <c r="G20" s="155"/>
      <c r="H20" s="155"/>
      <c r="I20" s="155"/>
      <c r="J20" s="155"/>
      <c r="K20" s="155"/>
      <c r="L20" s="155"/>
      <c r="M20" s="155"/>
      <c r="N20" s="155"/>
      <c r="O20" s="155"/>
      <c r="P20" s="155"/>
      <c r="Q20" s="155"/>
      <c r="R20" s="155"/>
      <c r="S20" s="107" t="s">
        <v>101</v>
      </c>
      <c r="T20" s="108" t="s">
        <v>102</v>
      </c>
    </row>
    <row r="21" spans="1:20" ht="34.5" customHeight="1" x14ac:dyDescent="0.2">
      <c r="A21" s="159"/>
      <c r="B21" s="159"/>
      <c r="C21" s="159"/>
      <c r="D21" s="47">
        <v>1</v>
      </c>
      <c r="E21" s="156" t="s">
        <v>103</v>
      </c>
      <c r="F21" s="160"/>
      <c r="G21" s="160"/>
      <c r="H21" s="160"/>
      <c r="I21" s="160"/>
      <c r="J21" s="160"/>
      <c r="K21" s="160"/>
      <c r="L21" s="160"/>
      <c r="M21" s="160"/>
      <c r="N21" s="160"/>
      <c r="O21" s="160"/>
      <c r="P21" s="160"/>
      <c r="Q21" s="160"/>
      <c r="R21" s="160"/>
      <c r="S21" s="48"/>
      <c r="T21" s="123"/>
    </row>
    <row r="22" spans="1:20" ht="40.5" customHeight="1" x14ac:dyDescent="0.2">
      <c r="A22" s="159"/>
      <c r="B22" s="159"/>
      <c r="C22" s="159"/>
      <c r="D22" s="47">
        <v>2</v>
      </c>
      <c r="E22" s="156" t="s">
        <v>170</v>
      </c>
      <c r="F22" s="156"/>
      <c r="G22" s="156"/>
      <c r="H22" s="156"/>
      <c r="I22" s="156"/>
      <c r="J22" s="156"/>
      <c r="K22" s="156"/>
      <c r="L22" s="156"/>
      <c r="M22" s="156"/>
      <c r="N22" s="156"/>
      <c r="O22" s="156"/>
      <c r="P22" s="156"/>
      <c r="Q22" s="156"/>
      <c r="R22" s="156"/>
      <c r="S22" s="47" t="s">
        <v>104</v>
      </c>
      <c r="T22" s="123"/>
    </row>
    <row r="23" spans="1:20" ht="47" customHeight="1" x14ac:dyDescent="0.2">
      <c r="A23" s="159"/>
      <c r="B23" s="159"/>
      <c r="C23" s="159"/>
      <c r="D23" s="47">
        <v>3</v>
      </c>
      <c r="E23" s="156" t="s">
        <v>105</v>
      </c>
      <c r="F23" s="160"/>
      <c r="G23" s="160"/>
      <c r="H23" s="160"/>
      <c r="I23" s="160"/>
      <c r="J23" s="160"/>
      <c r="K23" s="160"/>
      <c r="L23" s="160"/>
      <c r="M23" s="160"/>
      <c r="N23" s="160"/>
      <c r="O23" s="160"/>
      <c r="P23" s="160"/>
      <c r="Q23" s="160"/>
      <c r="R23" s="160"/>
      <c r="S23" s="47" t="s">
        <v>104</v>
      </c>
      <c r="T23" s="123"/>
    </row>
    <row r="24" spans="1:20" ht="30" customHeight="1" x14ac:dyDescent="0.2">
      <c r="A24" s="159"/>
      <c r="B24" s="159"/>
      <c r="C24" s="159"/>
      <c r="D24" s="47">
        <v>4</v>
      </c>
      <c r="E24" s="156" t="s">
        <v>106</v>
      </c>
      <c r="F24" s="156"/>
      <c r="G24" s="156"/>
      <c r="H24" s="156"/>
      <c r="I24" s="156"/>
      <c r="J24" s="156"/>
      <c r="K24" s="156"/>
      <c r="L24" s="156"/>
      <c r="M24" s="156"/>
      <c r="N24" s="156"/>
      <c r="O24" s="156"/>
      <c r="P24" s="156"/>
      <c r="Q24" s="156"/>
      <c r="R24" s="156"/>
      <c r="S24" s="48"/>
      <c r="T24" s="123"/>
    </row>
    <row r="25" spans="1:20" ht="30" customHeight="1" x14ac:dyDescent="0.2">
      <c r="A25" s="159"/>
      <c r="B25" s="159"/>
      <c r="C25" s="159"/>
      <c r="D25" s="47">
        <v>5</v>
      </c>
      <c r="E25" s="160" t="s">
        <v>107</v>
      </c>
      <c r="F25" s="160"/>
      <c r="G25" s="160"/>
      <c r="H25" s="160"/>
      <c r="I25" s="160"/>
      <c r="J25" s="160"/>
      <c r="K25" s="160"/>
      <c r="L25" s="160"/>
      <c r="M25" s="160"/>
      <c r="N25" s="160"/>
      <c r="O25" s="160"/>
      <c r="P25" s="160"/>
      <c r="Q25" s="160"/>
      <c r="R25" s="160"/>
      <c r="S25" s="48"/>
      <c r="T25" s="123"/>
    </row>
    <row r="26" spans="1:20" ht="30" customHeight="1" x14ac:dyDescent="0.2">
      <c r="A26" s="159"/>
      <c r="B26" s="159"/>
      <c r="C26" s="159"/>
      <c r="D26" s="161" t="s">
        <v>108</v>
      </c>
      <c r="E26" s="161"/>
      <c r="F26" s="161"/>
      <c r="G26" s="161"/>
      <c r="H26" s="161"/>
      <c r="I26" s="161"/>
      <c r="J26" s="161"/>
      <c r="K26" s="161"/>
      <c r="L26" s="161"/>
      <c r="M26" s="161"/>
      <c r="N26" s="161"/>
      <c r="O26" s="161"/>
      <c r="P26" s="161"/>
      <c r="Q26" s="161"/>
      <c r="R26" s="161"/>
      <c r="S26" s="48"/>
      <c r="T26" s="122">
        <f>SUM(T21:T25)</f>
        <v>0</v>
      </c>
    </row>
  </sheetData>
  <autoFilter ref="A16:T17" xr:uid="{00000000-0009-0000-0000-000002000000}"/>
  <mergeCells count="42">
    <mergeCell ref="A13:T13"/>
    <mergeCell ref="A14:A16"/>
    <mergeCell ref="B14:B16"/>
    <mergeCell ref="C14:C16"/>
    <mergeCell ref="D14:D16"/>
    <mergeCell ref="F14:G14"/>
    <mergeCell ref="H14:T14"/>
    <mergeCell ref="F15:F16"/>
    <mergeCell ref="G15:G16"/>
    <mergeCell ref="H15:H16"/>
    <mergeCell ref="T15:T16"/>
    <mergeCell ref="L15:L16"/>
    <mergeCell ref="M15:M16"/>
    <mergeCell ref="E14:E16"/>
    <mergeCell ref="I15:I16"/>
    <mergeCell ref="S15:S16"/>
    <mergeCell ref="F10:H10"/>
    <mergeCell ref="F11:H11"/>
    <mergeCell ref="A7:C7"/>
    <mergeCell ref="A9:C9"/>
    <mergeCell ref="F5:I5"/>
    <mergeCell ref="A5:E5"/>
    <mergeCell ref="A8:C8"/>
    <mergeCell ref="F7:H7"/>
    <mergeCell ref="F8:H8"/>
    <mergeCell ref="F9:H9"/>
    <mergeCell ref="A10:D10"/>
    <mergeCell ref="A20:C20"/>
    <mergeCell ref="E20:R20"/>
    <mergeCell ref="E22:R22"/>
    <mergeCell ref="A18:T18"/>
    <mergeCell ref="A21:C26"/>
    <mergeCell ref="E25:R25"/>
    <mergeCell ref="D26:R26"/>
    <mergeCell ref="E24:R24"/>
    <mergeCell ref="E21:R21"/>
    <mergeCell ref="E23:R23"/>
    <mergeCell ref="O15:R15"/>
    <mergeCell ref="N15:N16"/>
    <mergeCell ref="J15:J16"/>
    <mergeCell ref="K15:K16"/>
    <mergeCell ref="A19:T19"/>
  </mergeCells>
  <phoneticPr fontId="1" type="noConversion"/>
  <pageMargins left="0.7" right="0.7" top="0.75" bottom="0.75" header="0.3" footer="0.3"/>
  <pageSetup paperSize="9"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8"/>
  <sheetViews>
    <sheetView showGridLines="0" zoomScaleNormal="100" workbookViewId="0">
      <selection activeCell="A2" sqref="A2:XFD2"/>
    </sheetView>
  </sheetViews>
  <sheetFormatPr baseColWidth="10" defaultColWidth="10.6640625" defaultRowHeight="20" customHeight="1" x14ac:dyDescent="0.2"/>
  <cols>
    <col min="1" max="1" width="2.5" style="50" customWidth="1"/>
    <col min="2" max="2" width="9.6640625" style="49" customWidth="1"/>
    <col min="3" max="3" width="16" style="49" customWidth="1"/>
    <col min="4" max="4" width="18" style="49" customWidth="1"/>
    <col min="5" max="5" width="16" style="49" customWidth="1"/>
    <col min="6" max="6" width="12.6640625" style="49" customWidth="1"/>
    <col min="7" max="7" width="12.6640625" style="51" customWidth="1"/>
    <col min="8" max="10" width="12.6640625" style="49" customWidth="1"/>
    <col min="11" max="16384" width="10.6640625" style="49"/>
  </cols>
  <sheetData>
    <row r="1" spans="1:19" s="15" customFormat="1" ht="60" customHeight="1" x14ac:dyDescent="0.2">
      <c r="A1" s="13"/>
      <c r="B1" s="13"/>
      <c r="C1" s="13"/>
      <c r="D1" s="13"/>
      <c r="E1" s="13"/>
      <c r="F1" s="13"/>
      <c r="G1" s="13"/>
      <c r="H1" s="13"/>
      <c r="I1" s="14"/>
    </row>
    <row r="2" spans="1:19" s="195" customFormat="1" ht="24" customHeight="1" x14ac:dyDescent="0.2">
      <c r="A2" s="197" t="s">
        <v>199</v>
      </c>
      <c r="C2" s="196"/>
      <c r="E2" s="196"/>
    </row>
    <row r="3" spans="1:19" s="7" customFormat="1" ht="28" customHeight="1" x14ac:dyDescent="0.2">
      <c r="A3" s="185" t="s">
        <v>158</v>
      </c>
      <c r="B3" s="186"/>
      <c r="C3" s="186"/>
      <c r="D3" s="186"/>
      <c r="E3" s="186"/>
      <c r="F3" s="186"/>
      <c r="G3" s="186"/>
      <c r="H3" s="186"/>
      <c r="I3" s="186"/>
      <c r="J3" s="187"/>
      <c r="K3" s="49"/>
      <c r="L3" s="49"/>
      <c r="M3" s="49"/>
      <c r="N3" s="49"/>
      <c r="O3" s="49"/>
      <c r="P3" s="49"/>
      <c r="Q3" s="49"/>
      <c r="R3" s="49"/>
      <c r="S3" s="49"/>
    </row>
    <row r="4" spans="1:19" ht="9" customHeight="1" x14ac:dyDescent="0.2"/>
    <row r="5" spans="1:19" ht="37.25" customHeight="1" x14ac:dyDescent="0.2">
      <c r="A5" s="190" t="s">
        <v>109</v>
      </c>
      <c r="B5" s="190"/>
      <c r="C5" s="46" t="s">
        <v>110</v>
      </c>
      <c r="D5" s="109" t="s">
        <v>111</v>
      </c>
      <c r="E5" s="46" t="s">
        <v>112</v>
      </c>
      <c r="F5" s="191" t="s">
        <v>113</v>
      </c>
      <c r="G5" s="52" t="s">
        <v>114</v>
      </c>
      <c r="H5" s="191" t="s">
        <v>115</v>
      </c>
      <c r="I5" s="191" t="s">
        <v>116</v>
      </c>
      <c r="J5" s="192" t="s">
        <v>117</v>
      </c>
      <c r="L5" s="53"/>
      <c r="M5" s="53"/>
    </row>
    <row r="6" spans="1:19" ht="30" customHeight="1" x14ac:dyDescent="0.2">
      <c r="A6" s="190" t="s">
        <v>118</v>
      </c>
      <c r="B6" s="190"/>
      <c r="C6" s="54">
        <v>44481</v>
      </c>
      <c r="D6" s="109" t="s">
        <v>119</v>
      </c>
      <c r="E6" s="46" t="s">
        <v>120</v>
      </c>
      <c r="F6" s="191"/>
      <c r="G6" s="52" t="s">
        <v>121</v>
      </c>
      <c r="H6" s="191"/>
      <c r="I6" s="191"/>
      <c r="J6" s="192"/>
    </row>
    <row r="7" spans="1:19" ht="9" customHeight="1" x14ac:dyDescent="0.2"/>
    <row r="8" spans="1:19" ht="25" customHeight="1" x14ac:dyDescent="0.2">
      <c r="A8" s="188" t="s">
        <v>122</v>
      </c>
      <c r="B8" s="188"/>
      <c r="C8" s="188"/>
      <c r="D8" s="188"/>
      <c r="E8" s="188"/>
      <c r="F8" s="188"/>
      <c r="G8" s="188"/>
      <c r="H8" s="188"/>
      <c r="I8" s="188"/>
      <c r="J8" s="188"/>
    </row>
    <row r="9" spans="1:19" ht="23" customHeight="1" x14ac:dyDescent="0.2">
      <c r="A9" s="110">
        <v>1</v>
      </c>
      <c r="B9" s="189" t="s">
        <v>123</v>
      </c>
      <c r="C9" s="189"/>
      <c r="D9" s="189"/>
      <c r="E9" s="189"/>
      <c r="F9" s="189"/>
      <c r="G9" s="189"/>
      <c r="H9" s="189"/>
      <c r="I9" s="189"/>
      <c r="J9" s="189"/>
    </row>
    <row r="10" spans="1:19" ht="61.25" customHeight="1" x14ac:dyDescent="0.2">
      <c r="A10" s="55"/>
      <c r="B10" s="170" t="s">
        <v>159</v>
      </c>
      <c r="C10" s="169"/>
      <c r="D10" s="169"/>
      <c r="E10" s="169"/>
      <c r="F10" s="56" t="s">
        <v>124</v>
      </c>
      <c r="G10" s="57"/>
      <c r="H10" s="56"/>
      <c r="I10" s="58">
        <f>G10*H10</f>
        <v>0</v>
      </c>
      <c r="J10" s="59"/>
    </row>
    <row r="11" spans="1:19" ht="35.75" customHeight="1" x14ac:dyDescent="0.2">
      <c r="A11" s="60"/>
      <c r="B11" s="169" t="s">
        <v>125</v>
      </c>
      <c r="C11" s="169"/>
      <c r="D11" s="169"/>
      <c r="E11" s="169"/>
      <c r="F11" s="56" t="s">
        <v>126</v>
      </c>
      <c r="G11" s="57"/>
      <c r="H11" s="56"/>
      <c r="I11" s="58">
        <f>G11*H11</f>
        <v>0</v>
      </c>
      <c r="J11" s="59"/>
    </row>
    <row r="12" spans="1:19" ht="35.75" customHeight="1" x14ac:dyDescent="0.2">
      <c r="A12" s="61"/>
      <c r="B12" s="169" t="s">
        <v>127</v>
      </c>
      <c r="C12" s="169"/>
      <c r="D12" s="169"/>
      <c r="E12" s="169"/>
      <c r="F12" s="56" t="s">
        <v>126</v>
      </c>
      <c r="G12" s="57"/>
      <c r="H12" s="56"/>
      <c r="I12" s="58">
        <f>G12*H12</f>
        <v>0</v>
      </c>
      <c r="J12" s="59"/>
    </row>
    <row r="13" spans="1:19" ht="20" customHeight="1" x14ac:dyDescent="0.2">
      <c r="A13" s="181" t="s">
        <v>128</v>
      </c>
      <c r="B13" s="181"/>
      <c r="C13" s="181"/>
      <c r="D13" s="181"/>
      <c r="E13" s="181"/>
      <c r="F13" s="181"/>
      <c r="G13" s="181"/>
      <c r="H13" s="181"/>
      <c r="I13" s="181"/>
      <c r="J13" s="58">
        <f>SUM(I10:I12)</f>
        <v>0</v>
      </c>
    </row>
    <row r="14" spans="1:19" ht="20" customHeight="1" x14ac:dyDescent="0.2">
      <c r="A14" s="110">
        <v>2</v>
      </c>
      <c r="B14" s="189" t="s">
        <v>129</v>
      </c>
      <c r="C14" s="189"/>
      <c r="D14" s="189"/>
      <c r="E14" s="189"/>
      <c r="F14" s="189"/>
      <c r="G14" s="189"/>
      <c r="H14" s="189"/>
      <c r="I14" s="189"/>
      <c r="J14" s="189"/>
      <c r="K14" s="49" t="s">
        <v>130</v>
      </c>
    </row>
    <row r="15" spans="1:19" ht="44.75" customHeight="1" x14ac:dyDescent="0.2">
      <c r="A15" s="62"/>
      <c r="B15" s="169" t="s">
        <v>171</v>
      </c>
      <c r="C15" s="169"/>
      <c r="D15" s="169"/>
      <c r="E15" s="169"/>
      <c r="F15" s="56" t="s">
        <v>126</v>
      </c>
      <c r="G15" s="57"/>
      <c r="H15" s="56"/>
      <c r="I15" s="58">
        <f>G15*H15</f>
        <v>0</v>
      </c>
      <c r="J15" s="59"/>
    </row>
    <row r="16" spans="1:19" ht="20" customHeight="1" x14ac:dyDescent="0.2">
      <c r="A16" s="181" t="s">
        <v>128</v>
      </c>
      <c r="B16" s="181"/>
      <c r="C16" s="181"/>
      <c r="D16" s="181"/>
      <c r="E16" s="181"/>
      <c r="F16" s="181"/>
      <c r="G16" s="181"/>
      <c r="H16" s="181"/>
      <c r="I16" s="181"/>
      <c r="J16" s="58">
        <f>SUM(I15:I15)</f>
        <v>0</v>
      </c>
    </row>
    <row r="17" spans="1:10" ht="20" customHeight="1" x14ac:dyDescent="0.2">
      <c r="A17" s="110">
        <v>3</v>
      </c>
      <c r="B17" s="172" t="s">
        <v>131</v>
      </c>
      <c r="C17" s="173"/>
      <c r="D17" s="173"/>
      <c r="E17" s="173"/>
      <c r="F17" s="173"/>
      <c r="G17" s="173"/>
      <c r="H17" s="173"/>
      <c r="I17" s="173"/>
      <c r="J17" s="174"/>
    </row>
    <row r="18" spans="1:10" ht="48" customHeight="1" x14ac:dyDescent="0.2">
      <c r="A18" s="55"/>
      <c r="B18" s="170" t="s">
        <v>172</v>
      </c>
      <c r="C18" s="169"/>
      <c r="D18" s="169"/>
      <c r="E18" s="169"/>
      <c r="F18" s="56" t="s">
        <v>126</v>
      </c>
      <c r="G18" s="63"/>
      <c r="H18" s="64"/>
      <c r="I18" s="58">
        <f t="shared" ref="I18:I23" si="0">G18*H18</f>
        <v>0</v>
      </c>
      <c r="J18" s="59"/>
    </row>
    <row r="19" spans="1:10" ht="32.75" customHeight="1" x14ac:dyDescent="0.2">
      <c r="A19" s="60"/>
      <c r="B19" s="169" t="s">
        <v>127</v>
      </c>
      <c r="C19" s="169"/>
      <c r="D19" s="169"/>
      <c r="E19" s="169"/>
      <c r="F19" s="56" t="s">
        <v>126</v>
      </c>
      <c r="G19" s="63"/>
      <c r="H19" s="64"/>
      <c r="I19" s="58">
        <f t="shared" si="0"/>
        <v>0</v>
      </c>
      <c r="J19" s="59"/>
    </row>
    <row r="20" spans="1:10" ht="32.75" customHeight="1" x14ac:dyDescent="0.2">
      <c r="A20" s="60"/>
      <c r="B20" s="171" t="s">
        <v>132</v>
      </c>
      <c r="C20" s="171"/>
      <c r="D20" s="171"/>
      <c r="E20" s="171"/>
      <c r="F20" s="56" t="s">
        <v>126</v>
      </c>
      <c r="G20" s="63"/>
      <c r="H20" s="64"/>
      <c r="I20" s="58">
        <f t="shared" si="0"/>
        <v>0</v>
      </c>
      <c r="J20" s="59"/>
    </row>
    <row r="21" spans="1:10" ht="32.75" customHeight="1" x14ac:dyDescent="0.2">
      <c r="A21" s="60"/>
      <c r="B21" s="171" t="s">
        <v>133</v>
      </c>
      <c r="C21" s="171"/>
      <c r="D21" s="171"/>
      <c r="E21" s="171"/>
      <c r="F21" s="56" t="s">
        <v>126</v>
      </c>
      <c r="G21" s="63"/>
      <c r="H21" s="64"/>
      <c r="I21" s="58">
        <f t="shared" si="0"/>
        <v>0</v>
      </c>
      <c r="J21" s="59"/>
    </row>
    <row r="22" spans="1:10" ht="32.75" customHeight="1" x14ac:dyDescent="0.2">
      <c r="A22" s="60"/>
      <c r="B22" s="171" t="s">
        <v>134</v>
      </c>
      <c r="C22" s="171"/>
      <c r="D22" s="171"/>
      <c r="E22" s="171"/>
      <c r="F22" s="56" t="s">
        <v>126</v>
      </c>
      <c r="G22" s="63"/>
      <c r="H22" s="64"/>
      <c r="I22" s="58">
        <f t="shared" si="0"/>
        <v>0</v>
      </c>
      <c r="J22" s="59"/>
    </row>
    <row r="23" spans="1:10" ht="20" customHeight="1" x14ac:dyDescent="0.2">
      <c r="A23" s="65"/>
      <c r="B23" s="169" t="s">
        <v>135</v>
      </c>
      <c r="C23" s="169"/>
      <c r="D23" s="169"/>
      <c r="E23" s="169"/>
      <c r="F23" s="64" t="s">
        <v>136</v>
      </c>
      <c r="G23" s="63"/>
      <c r="H23" s="64"/>
      <c r="I23" s="58">
        <f t="shared" si="0"/>
        <v>0</v>
      </c>
      <c r="J23" s="59"/>
    </row>
    <row r="24" spans="1:10" ht="20" customHeight="1" x14ac:dyDescent="0.2">
      <c r="A24" s="182" t="s">
        <v>128</v>
      </c>
      <c r="B24" s="183"/>
      <c r="C24" s="183"/>
      <c r="D24" s="183"/>
      <c r="E24" s="183"/>
      <c r="F24" s="183"/>
      <c r="G24" s="183"/>
      <c r="H24" s="183"/>
      <c r="I24" s="184"/>
      <c r="J24" s="58">
        <f>SUM(I18:I23)</f>
        <v>0</v>
      </c>
    </row>
    <row r="25" spans="1:10" ht="20" customHeight="1" x14ac:dyDescent="0.2">
      <c r="A25" s="162" t="s">
        <v>137</v>
      </c>
      <c r="B25" s="162"/>
      <c r="C25" s="162"/>
      <c r="D25" s="162"/>
      <c r="E25" s="162"/>
      <c r="F25" s="162"/>
      <c r="G25" s="162"/>
      <c r="H25" s="162"/>
      <c r="I25" s="162"/>
      <c r="J25" s="66">
        <f>SUM(J9:J24)</f>
        <v>0</v>
      </c>
    </row>
    <row r="26" spans="1:10" ht="20" customHeight="1" x14ac:dyDescent="0.2">
      <c r="A26" s="162" t="s">
        <v>160</v>
      </c>
      <c r="B26" s="162"/>
      <c r="C26" s="162"/>
      <c r="D26" s="162"/>
      <c r="E26" s="162"/>
      <c r="F26" s="162"/>
      <c r="G26" s="162"/>
      <c r="H26" s="162"/>
      <c r="I26" s="67">
        <v>0.15</v>
      </c>
      <c r="J26" s="66">
        <f>I26*J25</f>
        <v>0</v>
      </c>
    </row>
    <row r="27" spans="1:10" ht="20" customHeight="1" x14ac:dyDescent="0.2">
      <c r="A27" s="175" t="s">
        <v>138</v>
      </c>
      <c r="B27" s="176"/>
      <c r="C27" s="176"/>
      <c r="D27" s="176"/>
      <c r="E27" s="176"/>
      <c r="F27" s="176"/>
      <c r="G27" s="176"/>
      <c r="H27" s="176"/>
      <c r="I27" s="177"/>
      <c r="J27" s="66">
        <f>SUM(J25+J26)</f>
        <v>0</v>
      </c>
    </row>
    <row r="28" spans="1:10" ht="20" customHeight="1" x14ac:dyDescent="0.2">
      <c r="A28" s="178"/>
      <c r="B28" s="179"/>
      <c r="C28" s="179"/>
      <c r="D28" s="179"/>
      <c r="E28" s="179"/>
      <c r="F28" s="179"/>
      <c r="G28" s="179"/>
      <c r="H28" s="179"/>
      <c r="I28" s="180"/>
      <c r="J28" s="68">
        <f>J27/4.69</f>
        <v>0</v>
      </c>
    </row>
  </sheetData>
  <mergeCells count="27">
    <mergeCell ref="A3:J3"/>
    <mergeCell ref="A8:J8"/>
    <mergeCell ref="B9:J9"/>
    <mergeCell ref="A13:I13"/>
    <mergeCell ref="B14:J14"/>
    <mergeCell ref="B10:E10"/>
    <mergeCell ref="B11:E11"/>
    <mergeCell ref="B12:E12"/>
    <mergeCell ref="A5:B5"/>
    <mergeCell ref="F5:F6"/>
    <mergeCell ref="H5:H6"/>
    <mergeCell ref="I5:I6"/>
    <mergeCell ref="J5:J6"/>
    <mergeCell ref="A6:B6"/>
    <mergeCell ref="A27:I28"/>
    <mergeCell ref="A16:I16"/>
    <mergeCell ref="A24:I24"/>
    <mergeCell ref="A25:I25"/>
    <mergeCell ref="A26:H26"/>
    <mergeCell ref="B22:E22"/>
    <mergeCell ref="B23:E23"/>
    <mergeCell ref="B15:E15"/>
    <mergeCell ref="B18:E18"/>
    <mergeCell ref="B19:E19"/>
    <mergeCell ref="B20:E20"/>
    <mergeCell ref="B21:E21"/>
    <mergeCell ref="B17:J17"/>
  </mergeCells>
  <phoneticPr fontId="1" type="noConversion"/>
  <printOptions horizontalCentered="1"/>
  <pageMargins left="0.25" right="0.25"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9"/>
  <sheetViews>
    <sheetView showGridLines="0" zoomScaleNormal="100" workbookViewId="0">
      <selection activeCell="A2" sqref="A2:XFD2"/>
    </sheetView>
  </sheetViews>
  <sheetFormatPr baseColWidth="10" defaultColWidth="10.6640625" defaultRowHeight="16" x14ac:dyDescent="0.2"/>
  <cols>
    <col min="1" max="1" width="41.83203125" style="32" customWidth="1"/>
    <col min="2" max="4" width="39.5" style="32" customWidth="1"/>
    <col min="5" max="5" width="39.1640625" style="73" customWidth="1"/>
    <col min="6" max="6" width="38.1640625" style="32" customWidth="1"/>
    <col min="7" max="16384" width="10.6640625" style="32"/>
  </cols>
  <sheetData>
    <row r="1" spans="1:15" s="15" customFormat="1" ht="60" customHeight="1" x14ac:dyDescent="0.2">
      <c r="A1" s="13"/>
      <c r="B1" s="13"/>
      <c r="C1" s="13"/>
      <c r="D1" s="13"/>
      <c r="E1" s="13"/>
      <c r="F1" s="13"/>
    </row>
    <row r="2" spans="1:15" s="195" customFormat="1" ht="24" customHeight="1" x14ac:dyDescent="0.2">
      <c r="A2" s="197" t="s">
        <v>199</v>
      </c>
      <c r="C2" s="196"/>
      <c r="E2" s="196"/>
    </row>
    <row r="3" spans="1:15" s="7" customFormat="1" ht="28" customHeight="1" x14ac:dyDescent="0.2">
      <c r="A3" s="186" t="s">
        <v>161</v>
      </c>
      <c r="B3" s="186"/>
      <c r="C3" s="186"/>
      <c r="D3" s="186"/>
      <c r="E3" s="186"/>
      <c r="F3" s="186"/>
      <c r="G3" s="49"/>
      <c r="H3" s="49"/>
      <c r="I3" s="49"/>
      <c r="J3" s="49"/>
      <c r="K3" s="49"/>
      <c r="L3" s="49"/>
      <c r="M3" s="49"/>
      <c r="N3" s="49"/>
      <c r="O3" s="49"/>
    </row>
    <row r="4" spans="1:15" s="7" customFormat="1" ht="7" customHeight="1" x14ac:dyDescent="0.2">
      <c r="A4" s="14"/>
      <c r="B4" s="14"/>
      <c r="C4" s="14"/>
      <c r="D4" s="14"/>
      <c r="E4" s="8"/>
      <c r="F4" s="69"/>
      <c r="G4" s="9"/>
      <c r="H4" s="9"/>
      <c r="I4" s="6"/>
    </row>
    <row r="5" spans="1:15" s="30" customFormat="1" ht="25.25" customHeight="1" x14ac:dyDescent="0.2">
      <c r="A5" s="106" t="s">
        <v>139</v>
      </c>
      <c r="B5" s="106" t="s">
        <v>140</v>
      </c>
      <c r="C5" s="106" t="s">
        <v>141</v>
      </c>
      <c r="D5" s="106" t="s">
        <v>142</v>
      </c>
      <c r="E5" s="106" t="s">
        <v>143</v>
      </c>
      <c r="F5" s="106" t="s">
        <v>162</v>
      </c>
      <c r="G5" s="70"/>
    </row>
    <row r="6" spans="1:15" s="8" customFormat="1" ht="269" customHeight="1" x14ac:dyDescent="0.2">
      <c r="A6" s="71" t="s">
        <v>192</v>
      </c>
      <c r="B6" s="71"/>
      <c r="C6" s="71"/>
      <c r="D6" s="71"/>
      <c r="E6" s="71"/>
      <c r="F6" s="71"/>
    </row>
    <row r="7" spans="1:15" s="8" customFormat="1" ht="229" customHeight="1" x14ac:dyDescent="0.2">
      <c r="A7" s="71"/>
      <c r="B7" s="71"/>
      <c r="C7" s="71"/>
      <c r="D7" s="71"/>
      <c r="E7" s="71"/>
      <c r="F7" s="71"/>
    </row>
    <row r="8" spans="1:15" s="8" customFormat="1" ht="229" customHeight="1" x14ac:dyDescent="0.2">
      <c r="A8" s="71"/>
      <c r="B8" s="71"/>
      <c r="C8" s="71"/>
      <c r="D8" s="71"/>
      <c r="E8" s="71"/>
      <c r="F8" s="71"/>
    </row>
    <row r="9" spans="1:15" s="8" customFormat="1" ht="229" customHeight="1" x14ac:dyDescent="0.2">
      <c r="A9" s="72"/>
      <c r="B9" s="72"/>
      <c r="C9" s="72"/>
      <c r="D9" s="72"/>
      <c r="E9" s="72"/>
      <c r="F9" s="72"/>
    </row>
  </sheetData>
  <mergeCells count="1">
    <mergeCell ref="A3:F3"/>
  </mergeCells>
  <phoneticPr fontId="1" type="noConversion"/>
  <printOptions horizontalCentered="1" verticalCentered="1"/>
  <pageMargins left="0.25" right="0.25" top="0.75" bottom="0.75" header="0.3" footer="0.3"/>
  <pageSetup paperSize="9" orientation="landscape"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044F1-9059-B346-8607-409B887270BB}">
  <dimension ref="A1:N9"/>
  <sheetViews>
    <sheetView showGridLines="0" tabSelected="1" workbookViewId="0">
      <selection activeCell="C6" sqref="C6"/>
    </sheetView>
  </sheetViews>
  <sheetFormatPr baseColWidth="10" defaultColWidth="11" defaultRowHeight="16" x14ac:dyDescent="0.2"/>
  <cols>
    <col min="1" max="2" width="11" style="32"/>
    <col min="3" max="3" width="29.5" style="32" customWidth="1"/>
    <col min="4" max="6" width="12.5" style="32" customWidth="1"/>
    <col min="7" max="7" width="25.1640625" style="32" customWidth="1"/>
    <col min="8" max="10" width="37.1640625" style="32" customWidth="1"/>
    <col min="11" max="16384" width="11" style="32"/>
  </cols>
  <sheetData>
    <row r="1" spans="1:14" s="15" customFormat="1" ht="60" customHeight="1" x14ac:dyDescent="0.2">
      <c r="A1" s="13"/>
      <c r="B1" s="13"/>
      <c r="C1" s="13"/>
      <c r="D1" s="13"/>
      <c r="E1" s="13"/>
    </row>
    <row r="2" spans="1:14" s="195" customFormat="1" ht="24" customHeight="1" x14ac:dyDescent="0.2">
      <c r="A2" s="197" t="s">
        <v>199</v>
      </c>
      <c r="C2" s="196"/>
      <c r="E2" s="196"/>
    </row>
    <row r="3" spans="1:14" s="7" customFormat="1" ht="28" customHeight="1" x14ac:dyDescent="0.2">
      <c r="A3" s="193" t="s">
        <v>163</v>
      </c>
      <c r="B3" s="194"/>
      <c r="C3" s="194"/>
      <c r="D3" s="194"/>
      <c r="E3" s="194"/>
      <c r="F3" s="111"/>
      <c r="G3" s="111"/>
      <c r="H3" s="111"/>
      <c r="I3" s="111"/>
      <c r="J3" s="112"/>
      <c r="K3" s="49"/>
      <c r="L3" s="49"/>
      <c r="M3" s="49"/>
      <c r="N3" s="49"/>
    </row>
    <row r="4" spans="1:14" ht="28.25" customHeight="1" x14ac:dyDescent="0.2">
      <c r="A4" s="74" t="s">
        <v>190</v>
      </c>
    </row>
    <row r="5" spans="1:14" s="75" customFormat="1" ht="37.25" customHeight="1" x14ac:dyDescent="0.2">
      <c r="A5" s="106" t="s">
        <v>144</v>
      </c>
      <c r="B5" s="106" t="s">
        <v>145</v>
      </c>
      <c r="C5" s="106" t="s">
        <v>146</v>
      </c>
      <c r="D5" s="106" t="s">
        <v>175</v>
      </c>
      <c r="E5" s="106" t="s">
        <v>147</v>
      </c>
      <c r="F5" s="106" t="s">
        <v>148</v>
      </c>
      <c r="G5" s="106" t="s">
        <v>149</v>
      </c>
      <c r="H5" s="106" t="s">
        <v>150</v>
      </c>
      <c r="I5" s="106" t="s">
        <v>176</v>
      </c>
      <c r="J5" s="106" t="s">
        <v>151</v>
      </c>
    </row>
    <row r="6" spans="1:14" ht="83" customHeight="1" x14ac:dyDescent="0.2">
      <c r="A6" s="48"/>
      <c r="B6" s="48"/>
      <c r="C6" s="48"/>
      <c r="D6" s="48"/>
      <c r="E6" s="48"/>
      <c r="F6" s="48"/>
      <c r="G6" s="48"/>
      <c r="H6" s="76" t="s">
        <v>173</v>
      </c>
      <c r="I6" s="77" t="s">
        <v>191</v>
      </c>
      <c r="J6" s="77" t="s">
        <v>174</v>
      </c>
    </row>
    <row r="7" spans="1:14" ht="55" customHeight="1" x14ac:dyDescent="0.2">
      <c r="A7" s="48"/>
      <c r="B7" s="48"/>
      <c r="C7" s="48"/>
      <c r="D7" s="48"/>
      <c r="E7" s="48"/>
      <c r="F7" s="48"/>
      <c r="G7" s="48"/>
      <c r="H7" s="78"/>
      <c r="I7" s="48"/>
      <c r="J7" s="48"/>
    </row>
    <row r="8" spans="1:14" ht="55" customHeight="1" x14ac:dyDescent="0.2">
      <c r="A8" s="48"/>
      <c r="B8" s="48"/>
      <c r="C8" s="48"/>
      <c r="D8" s="48"/>
      <c r="E8" s="48"/>
      <c r="F8" s="48"/>
      <c r="G8" s="48"/>
      <c r="H8" s="78"/>
      <c r="I8" s="48"/>
      <c r="J8" s="48"/>
    </row>
    <row r="9" spans="1:14" ht="55" customHeight="1" x14ac:dyDescent="0.2">
      <c r="A9" s="48"/>
      <c r="B9" s="48"/>
      <c r="C9" s="48"/>
      <c r="D9" s="48"/>
      <c r="E9" s="48"/>
      <c r="F9" s="48"/>
      <c r="G9" s="48"/>
      <c r="H9" s="78"/>
      <c r="I9" s="48"/>
      <c r="J9" s="48"/>
    </row>
  </sheetData>
  <mergeCells count="1">
    <mergeCell ref="A3:E3"/>
  </mergeCells>
  <phoneticPr fontId="1" type="noConversion"/>
  <conditionalFormatting sqref="G6:G9">
    <cfRule type="containsText" priority="1" operator="containsText" text="ongoing">
      <formula>NOT(ISERROR(SEARCH("ongoing",G6)))</formula>
    </cfRule>
    <cfRule type="containsText" dxfId="0" priority="2" operator="containsText" text="completed">
      <formula>NOT(ISERROR(SEARCH("completed",G6)))</formula>
    </cfRule>
  </conditionalFormatting>
  <printOptions horizontalCentered="1"/>
  <pageMargins left="0.25" right="0.25" top="0.75" bottom="0.75" header="0.3" footer="0.3"/>
  <pageSetup paperSize="9" orientation="landscape"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C3E4DD4890AF40A31B82AF555F54D0" ma:contentTypeVersion="16" ma:contentTypeDescription="Create a new document." ma:contentTypeScope="" ma:versionID="fe4ee7aa5a316dd5172801553453d60d">
  <xsd:schema xmlns:xsd="http://www.w3.org/2001/XMLSchema" xmlns:xs="http://www.w3.org/2001/XMLSchema" xmlns:p="http://schemas.microsoft.com/office/2006/metadata/properties" xmlns:ns2="eb1f74f9-d6f7-4a94-a071-b370a1a41fab" xmlns:ns3="b826d9ae-fe52-442d-bfd6-204911876456" targetNamespace="http://schemas.microsoft.com/office/2006/metadata/properties" ma:root="true" ma:fieldsID="e2720ec373615546f6b3bf6c2fbf0ad6" ns2:_="" ns3:_="">
    <xsd:import namespace="eb1f74f9-d6f7-4a94-a071-b370a1a41fab"/>
    <xsd:import namespace="b826d9ae-fe52-442d-bfd6-20491187645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DateTaken" minOccurs="0"/>
                <xsd:element ref="ns2:MediaServiceGenerationTime" minOccurs="0"/>
                <xsd:element ref="ns2:MediaServiceEventHashCode" minOccurs="0"/>
                <xsd:element ref="ns2:MediaServiceOCR" minOccurs="0"/>
                <xsd:element ref="ns2:Notes"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1f74f9-d6f7-4a94-a071-b370a1a41f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44679c0-ade9-40b3-b412-27ddd65c4769" ma:termSetId="09814cd3-568e-fe90-9814-8d621ff8fb84" ma:anchorId="fba54fb3-c3e1-fe81-a776-ca4b69148c4d" ma:open="true" ma:isKeyword="false">
      <xsd:complexType>
        <xsd:sequence>
          <xsd:element ref="pc:Terms" minOccurs="0" maxOccurs="1"/>
        </xsd:sequence>
      </xsd:complex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Notes" ma:index="16" nillable="true" ma:displayName="Notes" ma:format="Dropdown" ma:internalName="Notes">
      <xsd:simpleType>
        <xsd:restriction base="dms:Text">
          <xsd:maxLength value="255"/>
        </xsd:restriction>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26d9ae-fe52-442d-bfd6-20491187645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b1f74f9-d6f7-4a94-a071-b370a1a41fab">
      <Terms xmlns="http://schemas.microsoft.com/office/infopath/2007/PartnerControls"/>
    </lcf76f155ced4ddcb4097134ff3c332f>
    <Notes xmlns="eb1f74f9-d6f7-4a94-a071-b370a1a41fa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919C52-24FC-4921-97B7-B285871A0104}"/>
</file>

<file path=customXml/itemProps2.xml><?xml version="1.0" encoding="utf-8"?>
<ds:datastoreItem xmlns:ds="http://schemas.openxmlformats.org/officeDocument/2006/customXml" ds:itemID="{24DF4746-639C-4BF0-B6F7-C6B38F71424E}">
  <ds:schemaRefs>
    <ds:schemaRef ds:uri="http://schemas.microsoft.com/office/2006/metadata/properties"/>
    <ds:schemaRef ds:uri="http://schemas.microsoft.com/office/infopath/2007/PartnerControls"/>
    <ds:schemaRef ds:uri="f9767d89-b16b-4fab-b4fe-b441c8cf2ca6"/>
  </ds:schemaRefs>
</ds:datastoreItem>
</file>

<file path=customXml/itemProps3.xml><?xml version="1.0" encoding="utf-8"?>
<ds:datastoreItem xmlns:ds="http://schemas.openxmlformats.org/officeDocument/2006/customXml" ds:itemID="{36732B37-7A93-4BC8-9674-B65AB96878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Overview</vt:lpstr>
      <vt:lpstr>Case Inf.</vt:lpstr>
      <vt:lpstr>Budget</vt:lpstr>
      <vt:lpstr>Budget_Details</vt:lpstr>
      <vt:lpstr>Appendix</vt:lpstr>
      <vt:lpstr>Confidential information</vt:lpstr>
      <vt:lpstr>Appendix!Print_Area</vt:lpstr>
      <vt:lpstr>Budget_Details!Print_Area</vt:lpstr>
      <vt:lpstr>'Case Inf.'!Print_Area</vt:lpstr>
      <vt:lpstr>Overview!Print_Area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 Winnie</dc:creator>
  <cp:keywords/>
  <dc:description/>
  <cp:lastModifiedBy>wenxun.pan@me.com</cp:lastModifiedBy>
  <cp:revision/>
  <dcterms:created xsi:type="dcterms:W3CDTF">2020-12-25T06:44:04Z</dcterms:created>
  <dcterms:modified xsi:type="dcterms:W3CDTF">2024-11-27T15:20:47Z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0x010100B3C3E4DD4890AF40A31B82AF555F54D0</vt:lpwstr>
  </property>
</Properties>
</file>